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25" windowWidth="21015" windowHeight="11445"/>
  </bookViews>
  <sheets>
    <sheet name="Votantes" sheetId="1" r:id="rId1"/>
  </sheets>
  <definedNames>
    <definedName name="_xlnm.Print_Area" localSheetId="0">Votantes!$A$1:$K$89</definedName>
  </definedNames>
  <calcPr calcId="145621"/>
</workbook>
</file>

<file path=xl/calcChain.xml><?xml version="1.0" encoding="utf-8"?>
<calcChain xmlns="http://schemas.openxmlformats.org/spreadsheetml/2006/main">
  <c r="H58" i="1" l="1"/>
  <c r="H34" i="1"/>
  <c r="H43" i="1"/>
  <c r="H24" i="1"/>
  <c r="H85" i="1"/>
  <c r="H87" i="1"/>
  <c r="H15" i="1"/>
  <c r="H63" i="1"/>
  <c r="H7" i="1"/>
  <c r="H75" i="1"/>
  <c r="H12" i="1"/>
  <c r="H66" i="1"/>
  <c r="H22" i="1"/>
  <c r="H54" i="1"/>
  <c r="H27" i="1"/>
  <c r="H82" i="1"/>
  <c r="H44" i="1"/>
  <c r="H33" i="1"/>
  <c r="H29" i="1"/>
  <c r="H62" i="1"/>
  <c r="H16" i="1"/>
  <c r="H45" i="1"/>
  <c r="H80" i="1"/>
  <c r="H69" i="1"/>
  <c r="H50" i="1"/>
</calcChain>
</file>

<file path=xl/comments1.xml><?xml version="1.0" encoding="utf-8"?>
<comments xmlns="http://schemas.openxmlformats.org/spreadsheetml/2006/main">
  <authors>
    <author/>
  </authors>
  <commentList>
    <comment ref="H39" authorId="0">
      <text>
        <r>
          <rPr>
            <sz val="11"/>
            <color rgb="FF000000"/>
            <rFont val="Calibri"/>
            <family val="2"/>
          </rPr>
          <t xml:space="preserve">Ligia:
</t>
        </r>
      </text>
    </comment>
  </commentList>
</comments>
</file>

<file path=xl/sharedStrings.xml><?xml version="1.0" encoding="utf-8"?>
<sst xmlns="http://schemas.openxmlformats.org/spreadsheetml/2006/main" count="330" uniqueCount="253">
  <si>
    <t>Asociación de Desarrollo Específica por las culturas Palmareñas</t>
  </si>
  <si>
    <t>Emerson López Vargas</t>
  </si>
  <si>
    <t>nd</t>
  </si>
  <si>
    <t>no</t>
  </si>
  <si>
    <t>María del Socorro Méndez Trejos</t>
  </si>
  <si>
    <t>si</t>
  </si>
  <si>
    <t>Luis Angel Vargas Vásquez</t>
  </si>
  <si>
    <t>Buenos Aires de Palmares</t>
  </si>
  <si>
    <t>Asociación de Desarrollo Integral de Buenos Aires de Palmares</t>
  </si>
  <si>
    <t>Marbeth Castillo Valverde</t>
  </si>
  <si>
    <t>Asociación de Desarrollo Integral de Concepción Sur de San Ramón</t>
  </si>
  <si>
    <t>Juan Rafael Fallas Arroyo</t>
  </si>
  <si>
    <t>Asociación de Desarrollo Integral de Barrio Santa Fe de Palmares</t>
  </si>
  <si>
    <t>Carlos Alberto Gómez Hernández</t>
  </si>
  <si>
    <t>en espera respyesta</t>
  </si>
  <si>
    <t>Asociación de Desarrollo Integral Calle Barranca de Volio San Ramón</t>
  </si>
  <si>
    <t>Giovanni García Chavarría</t>
  </si>
  <si>
    <t>Asociación de Desarrollo Integral Concepción Arriba de San Ramón de Alajuela</t>
  </si>
  <si>
    <t>Brayan Lobo Fallas</t>
  </si>
  <si>
    <t>Asociación de Desarrollo Integral  Barranca de Naranjo Alajuela</t>
  </si>
  <si>
    <t>Ana Ruth Rojas Salas</t>
  </si>
  <si>
    <t>8749-1751</t>
  </si>
  <si>
    <t>Salón Comunal de Barranca Naranjo</t>
  </si>
  <si>
    <t>Asociación de Desarrollo Integral de Concepción de Naranjo Alajuela</t>
  </si>
  <si>
    <t>Luis Antonio Fonseca Murillo</t>
  </si>
  <si>
    <t>8980-0738</t>
  </si>
  <si>
    <t>Salón Comunal de Concepción de Naranjo</t>
  </si>
  <si>
    <t>Asociación de Desarrollo Integral de la Granja de Palmares de Alajuela</t>
  </si>
  <si>
    <t>Abigail Vargas Vásquez</t>
  </si>
  <si>
    <t>Salon Comunal de la Granja de Palmares de Alajuela</t>
  </si>
  <si>
    <t>Asociación de Desarrollo Integral de Llano Bonito de Naranjo Alajuela</t>
  </si>
  <si>
    <t>Ana Daisy Solís Rodríguez</t>
  </si>
  <si>
    <t>8524-7851</t>
  </si>
  <si>
    <t>Llano Bonito de Naranjo Cirri Norte</t>
  </si>
  <si>
    <t>Nuria Quesada Hernández</t>
  </si>
  <si>
    <t>8784-2359</t>
  </si>
  <si>
    <t>La Cocina del Roble</t>
  </si>
  <si>
    <t>s</t>
  </si>
  <si>
    <t>Asociación de Desarrollo Integral de San José de Naranjo de Alajuela</t>
  </si>
  <si>
    <t>Norman Elizondo Salas</t>
  </si>
  <si>
    <t>8549-1117</t>
  </si>
  <si>
    <t>San José de Naranjo de Alajuela, 50 Sur del templo Católico</t>
  </si>
  <si>
    <t>Adolfo Rolando Gerardo Arce Hernández</t>
  </si>
  <si>
    <t>6280-5515</t>
  </si>
  <si>
    <t>Salón Parroquial de San Miguel de Naranjo de Alajuela</t>
  </si>
  <si>
    <t>ararceh1962@gmail.com</t>
  </si>
  <si>
    <t>Asociación de Desarrollo Integral de San Rafael de Naranjo de Alajuela</t>
  </si>
  <si>
    <t>Rosa María Pérez Castro</t>
  </si>
  <si>
    <t>Salon Comunal #2 de San Rafael de Naranjo</t>
  </si>
  <si>
    <t>Asociación de Desarrollo Integral El Tremedal de San Ramón de Alajuela</t>
  </si>
  <si>
    <t>Juan José Soto Morales</t>
  </si>
  <si>
    <t>De la Iglesia del tremedal 25 mtrs sur , sobre calle 12 distrito central san ramon alajuela</t>
  </si>
  <si>
    <t>Asociación de Desarrollo Integral La Palmita de Cirri Norte  de Naranjo</t>
  </si>
  <si>
    <t>Victor Manuel Arce Villalobos</t>
  </si>
  <si>
    <t>Cocina de turno de la Palmita de Naranjo</t>
  </si>
  <si>
    <t xml:space="preserve"> no</t>
  </si>
  <si>
    <t>Asociación de Desarrollo Integral de Residencial Los Parques de San Rafael de San Ramón de Alajuela</t>
  </si>
  <si>
    <t>Carlos Alberto Mejía Pineda</t>
  </si>
  <si>
    <t>Los Parque SR</t>
  </si>
  <si>
    <t>Asociación de Desarrollo Integral Los Pinos de Candelaria de Palmares de Alajuela</t>
  </si>
  <si>
    <t>sa</t>
  </si>
  <si>
    <t>Asociación de Desarrollo Integral Rincón de Rojas Zaragoza de Palmares</t>
  </si>
  <si>
    <t>Víctor Julio Alvarado Vásquez</t>
  </si>
  <si>
    <t>Salon comunal de Rincon de Zaragoza</t>
  </si>
  <si>
    <t>Asociación de Desarrollo Integral Rincón Oeste de Zaragoza de de Palmares de Alajuela</t>
  </si>
  <si>
    <t>Cecilia María Rojas Rojas</t>
  </si>
  <si>
    <t xml:space="preserve">prevención </t>
  </si>
  <si>
    <t>Asociación de Desarrollo de San Ramón de Alajuela</t>
  </si>
  <si>
    <t>Marcos Vargas Campos</t>
  </si>
  <si>
    <t>Asociación de Desarrollo Integrallosangelessanramon@gmail.com</t>
  </si>
  <si>
    <t>Asociación de Desarrollo Integral de San Juan de Naranjo Alajuela</t>
  </si>
  <si>
    <t>Arnoldo Valverde Elizondo</t>
  </si>
  <si>
    <t>Salon multiuso de san juan de naranjo</t>
  </si>
  <si>
    <t>Asociación de Desarrollo Integral San Roque de Naranjo Alajuela</t>
  </si>
  <si>
    <t>Mauricio Cornelio Salázar Retana</t>
  </si>
  <si>
    <t>8644-0962</t>
  </si>
  <si>
    <t>Salón Comunal de San Roque de Naranjo</t>
  </si>
  <si>
    <t>Asociación de Desarrollo Integral Santiago de Palmares Alajuela</t>
  </si>
  <si>
    <t>Alberto Jesús González Céspedes</t>
  </si>
  <si>
    <t>Santiago de Palmares</t>
  </si>
  <si>
    <t>Asociación de Desarrollo Integral Zaragoza de Palmares</t>
  </si>
  <si>
    <t>Jorge Bolaños Rojas</t>
  </si>
  <si>
    <t>Salon comunal de zaragoza de palmares</t>
  </si>
  <si>
    <t>en espera de respuesta</t>
  </si>
  <si>
    <t>Asociación de Desarrollo Integral de Candelaria Palmares</t>
  </si>
  <si>
    <t>Maria Isabel Cordero Avila</t>
  </si>
  <si>
    <t>Agenda Política de Mujeres de San Ramón</t>
  </si>
  <si>
    <t>Margarita Rodríguez Méndez</t>
  </si>
  <si>
    <t>Alto Villegas Volio San Ramon</t>
  </si>
  <si>
    <t>Asociación Nacional de Educadores y Educadoras</t>
  </si>
  <si>
    <t>Andrés Molina Araya</t>
  </si>
  <si>
    <t>Av.5. Calle 0 y 2. Iglesia del Carmen 100 N y 25 O</t>
  </si>
  <si>
    <t>ANEJUD. Asociación Nacional de Empleados Judiciales</t>
  </si>
  <si>
    <t>Distrito 4. Catedral Canton 1.</t>
  </si>
  <si>
    <t>Allen Francisco Esquivel Rodríguez</t>
  </si>
  <si>
    <t>Alajuela, Palmares contiguo al Centro de Nutrición</t>
  </si>
  <si>
    <t>Completa Notificar a Asdrubal Morera</t>
  </si>
  <si>
    <t>ASADA de San Miguel de Naranjo</t>
  </si>
  <si>
    <t>8992-2177</t>
  </si>
  <si>
    <t>2450-3679</t>
  </si>
  <si>
    <t>San Miguel de Naranjo</t>
  </si>
  <si>
    <t>ASADA de San Antonio de Barranca de Naranjo</t>
  </si>
  <si>
    <t>José Luis Lobo Ramírez</t>
  </si>
  <si>
    <t>8970-2263</t>
  </si>
  <si>
    <t>Salón Comunal de San Antonio de Barranca de Naranjo</t>
  </si>
  <si>
    <t>Asociación Administradora del Acueduto de Cirrí de Naranjo (ASADA de Cirrí)</t>
  </si>
  <si>
    <t>Guillermo Gerardo Vega Zamora</t>
  </si>
  <si>
    <t>Instalaciones del Acueducto de Cirrí</t>
  </si>
  <si>
    <t>SI</t>
  </si>
  <si>
    <t>Asociación Cascadas de Esperanza de San Ramón</t>
  </si>
  <si>
    <t>Juan Carlos Chaves Ortiz</t>
  </si>
  <si>
    <t>NO</t>
  </si>
  <si>
    <t>ADMITIDA</t>
  </si>
  <si>
    <t>Asociación de Desarrollo Especifica Pro Construcción y Mantenimiento de Caminos Barrio Río Grande, Buenos Aires, Palmares (ADERG)</t>
  </si>
  <si>
    <t>Rufino Quesada Ramírez</t>
  </si>
  <si>
    <t>8833-3517</t>
  </si>
  <si>
    <t>Barrio Rio Grande de Buenos Aires de Palamares de Alajuela</t>
  </si>
  <si>
    <t>Asociación Nacional Pro Defensa de los Usuarios de los Servicios Públicos</t>
  </si>
  <si>
    <t>Fernando Quesada Rojas</t>
  </si>
  <si>
    <t>Marco Antonio García Anchía</t>
  </si>
  <si>
    <t>Cámara de Comercio Industria, Turismo y Servicios de San Ramón</t>
  </si>
  <si>
    <t>Denis Ugalde Morales</t>
  </si>
  <si>
    <t>Consejo Nacional de Cooperativas (CONACOOP)</t>
  </si>
  <si>
    <t>María Angela Durán Araya</t>
  </si>
  <si>
    <t>Federación Unitaria Nacional de Sindicatos de Salud y Seguridad Social</t>
  </si>
  <si>
    <t>Miguel Gustavo Ruiz Salas</t>
  </si>
  <si>
    <t>San José, de la esquina sur oeste del Parque Central, 350 al sur</t>
  </si>
  <si>
    <t>admitido</t>
  </si>
  <si>
    <t>Foro Palmareño</t>
  </si>
  <si>
    <t>Edificio Municipal.</t>
  </si>
  <si>
    <t>Patrick Fernández Alvarado</t>
  </si>
  <si>
    <t>Liceo Nocturno Julián Volio Llorente, San Ramón</t>
  </si>
  <si>
    <t>sí</t>
  </si>
  <si>
    <t>Grupo 21 de Guias y Scouts de San Ramón</t>
  </si>
  <si>
    <t>Vilma Patricia Fallas Méndez</t>
  </si>
  <si>
    <t>a consulta</t>
  </si>
  <si>
    <t>Grupo Fundador del Foro de Occidente</t>
  </si>
  <si>
    <t>Ana Luisa Losilla Chassoul</t>
  </si>
  <si>
    <t xml:space="preserve"> </t>
  </si>
  <si>
    <t>completa</t>
  </si>
  <si>
    <t>Grupo Juvenil de San Ramón</t>
  </si>
  <si>
    <t>Mariela Chaves Fallas</t>
  </si>
  <si>
    <t>San Ramón</t>
  </si>
  <si>
    <t>No</t>
  </si>
  <si>
    <t>Sindicato de Empleados del Ministerio de Hacienda (SINDHAC)</t>
  </si>
  <si>
    <t>Roxana Rodríguez Barquero</t>
  </si>
  <si>
    <t>Av. 2da. Antiguo Banglo Anglo, segundo piso.</t>
  </si>
  <si>
    <t>rodriguezbr@hacienda.go.cr</t>
  </si>
  <si>
    <t>Sindicato de la Salud y la Seguridad Social</t>
  </si>
  <si>
    <t>Carlos Alberto Gómez Ramos</t>
  </si>
  <si>
    <t>san josé</t>
  </si>
  <si>
    <t>Sindicato de la Universidad Nacional (SITUN)</t>
  </si>
  <si>
    <t>Walter Jiménez Urritia</t>
  </si>
  <si>
    <t>si (por error, porque sí aportaron la personería jurídica)</t>
  </si>
  <si>
    <t>Unión Cantonal de Asociaciones de Desarrollo de Palmares (UCA)</t>
  </si>
  <si>
    <t>Victor Manuel Palma Alvarado</t>
  </si>
  <si>
    <t>Sí</t>
  </si>
  <si>
    <t>Edwin Solano Alfaro</t>
  </si>
  <si>
    <t>Sabana Sur, Colegio de Médicos y Cirujanos de Costa Rica</t>
  </si>
  <si>
    <t>Grupo de Estudios de Asuntos Públicos</t>
  </si>
  <si>
    <t>Juan Carlos Antillón Sargent</t>
  </si>
  <si>
    <t>8387-5992</t>
  </si>
  <si>
    <t>Asociación de Desarrollo Integral de San Juan de San Ramón</t>
  </si>
  <si>
    <t>Claudio Chaves Sandobal cc. Eladio</t>
  </si>
  <si>
    <t>Asociación de Desarrollo Integral de Rincón de Orozco de San Rafael de San Ramón</t>
  </si>
  <si>
    <t>Asociación de Desarrollo Integral de Potrerillos de Pieddades Sur de San Ramón</t>
  </si>
  <si>
    <t>Nancy Milena Campos Badilla</t>
  </si>
  <si>
    <t>Asociación de Desarrollo Integral de Llano Brenes de San Ramón</t>
  </si>
  <si>
    <t>Alvaro Jiménez Alfaro</t>
  </si>
  <si>
    <t>Asociación de Desarrollo Integral de Linda Vista de San Isidro, San Ramón</t>
  </si>
  <si>
    <t>María Isabel Conejo Venegas</t>
  </si>
  <si>
    <t>Asociación de Desarrollo Integral de Ciudadela Francisco J. Orlich de San Ramón</t>
  </si>
  <si>
    <t>Ericka Auxiliadora Campos Cartin</t>
  </si>
  <si>
    <t>Asociación de Desarrollo Específica Pro. Mejoras Comunales Bajo Barrantes, Piedades Sur de San Ramón</t>
  </si>
  <si>
    <t>RiedAsociación de Desarrollo Específicas Sur San Ramón</t>
  </si>
  <si>
    <t>Asociación de Desarrollo Integral Concepción de San Ramón de Alajuela</t>
  </si>
  <si>
    <t>Randall Ignacio Granados Campos</t>
  </si>
  <si>
    <t>Asociación de Desarrollo Integral de Cerro Alegre de Peñas Blancas de San Ramón</t>
  </si>
  <si>
    <t>Fredy Alpizar Lobo</t>
  </si>
  <si>
    <t>Asociación de Desarrollo Integral de Cataratas de Alfaro de San Ramón</t>
  </si>
  <si>
    <t>Asociación de Desarrollo Integral de la Guaria de Piedades Sur de San Ramón</t>
  </si>
  <si>
    <t>David Vasquez Alvarado</t>
  </si>
  <si>
    <t>Asociación de Desarrollo Específica Pro, Mejoras Comunales de Calle Varela y Calle Fernández, San Isidro de San Ramón de Alajuela</t>
  </si>
  <si>
    <t>Eduardo Antonio Torres Fernández</t>
  </si>
  <si>
    <t>Asociación de Desarrollo Integral de Berlín de San Ramón de Alajuela</t>
  </si>
  <si>
    <t>Olman Vargas Chavarría</t>
  </si>
  <si>
    <t>Asociación de Desarrollo Específica Pro Mejoras Comunales Barranca de Alfaro de San Ramón</t>
  </si>
  <si>
    <t>Rolando Antonio Gutiérrez Castillo</t>
  </si>
  <si>
    <t>Asociación de Desarrollo Integral de Bajo de Zuñiga de Angeles de San Ramón</t>
  </si>
  <si>
    <t>Juan Luis Arias Castro</t>
  </si>
  <si>
    <t>Asociación de Desarrollo Integral La Guaria de San Isidro de San Ramón de Alajuela</t>
  </si>
  <si>
    <t>Lidieth Rodríguez Avila</t>
  </si>
  <si>
    <t>Asociación de Desarrollo Integral de las Lomas de San Ramón Alajuela</t>
  </si>
  <si>
    <t>Andrea Vasquez Cruz</t>
  </si>
  <si>
    <t>8919-3010</t>
  </si>
  <si>
    <t>Asociación de Desarrollo Integral de Bajo la Paz de Piedades Norte de San Ramón</t>
  </si>
  <si>
    <t>Asociación de Desarrollo Integral Calle Arias de Santiago de San Ramón</t>
  </si>
  <si>
    <t>Román Arias Ramírez</t>
  </si>
  <si>
    <t>Asociación de Desarrollo Específica para el Mantenimiento de Camino en Calle Bella Vista de San Juan de San Ramón</t>
  </si>
  <si>
    <t>Oscar Gerardo Lobo Muñoz</t>
  </si>
  <si>
    <t>Asociación de Desarrollo Integral de Ciudadela de los Jardines y Sector Polideportivo San Ramón de Alajuela</t>
  </si>
  <si>
    <t>Carlos Luis de Jesus Soto  Segura</t>
  </si>
  <si>
    <t>Asociación de Desarrollo Integral de Río Jesus de San Ramón de Alajuela</t>
  </si>
  <si>
    <t>Giovanny de Jesus Jiménez Chaves</t>
  </si>
  <si>
    <t>Asociación de Desarrollo Integral de Alfaro de San Ramón de Alajuela</t>
  </si>
  <si>
    <t>Oscar Mario Esquivel Monge</t>
  </si>
  <si>
    <t>Asociación de Desarrollo Integral de Bolivar de San Ramón de Alajuela</t>
  </si>
  <si>
    <t>Karol Sofía Sequeira Fernández</t>
  </si>
  <si>
    <t>Asociación de Desarrollo Específica Pro Mejoras Barrio Puente de Hamaca de San Rafael, San Ramón de Alajuela</t>
  </si>
  <si>
    <t>Omar Ramírez Picado</t>
  </si>
  <si>
    <t>Asociación de Desarrollo Específica Pro Construcción y Mantenimiento de Caminos del Carmen de Piedades Sur de San Ramón, Alajuela</t>
  </si>
  <si>
    <t>Cristian Rodríguez González</t>
  </si>
  <si>
    <t>Asociación de Desarrollo Integral de Barrio San José de San Ramón</t>
  </si>
  <si>
    <t>Maria Isabel Araya Rojas</t>
  </si>
  <si>
    <t>Unión Cantonal de Asociaciones de Desarrollo de San Ramón de Alajuela</t>
  </si>
  <si>
    <t>Asociación de Desarrollo Integral Santiago de San Ramón</t>
  </si>
  <si>
    <t>José Luis Quesada Fernández</t>
  </si>
  <si>
    <t>Asociación de Desarrollo Integral de San Rafael de San Ramón, Alajuela</t>
  </si>
  <si>
    <t>José Alberto Araya Mora</t>
  </si>
  <si>
    <t>Asociación de Desarrollo Integral de San Jerónimo de Naranjo de Alajuela</t>
  </si>
  <si>
    <t xml:space="preserve">Hector Raúl Campos Morgan </t>
  </si>
  <si>
    <t>8825-0140</t>
  </si>
  <si>
    <t>Salón Comunal de San Jeronimo de Naranjo de Alajuela</t>
  </si>
  <si>
    <t>Asociación de Desarrollo Específica Pro Mejoras Comunales del Barrio Santiaguito de Santiago de  San Ramón de Alajuela</t>
  </si>
  <si>
    <t xml:space="preserve">Jenny Maria Vásquez Vásquez </t>
  </si>
  <si>
    <t>Asociación Cascadas de Esperanza de Palmares</t>
  </si>
  <si>
    <t>Marco Antonio Chaves Fallas</t>
  </si>
  <si>
    <t>admitida</t>
  </si>
  <si>
    <t xml:space="preserve">Foro de Occidente </t>
  </si>
  <si>
    <t>Aceptación de votante</t>
  </si>
  <si>
    <t xml:space="preserve">Union Médica Nacional </t>
  </si>
  <si>
    <t>Cámara de Comercio, Industria, Turismo y Afines de Palmares</t>
  </si>
  <si>
    <t>Johan Rodríguez Campos</t>
  </si>
  <si>
    <t>Raúl Gerardo Marín Vargas</t>
  </si>
  <si>
    <t>ASADA de Candelaria de Palmares</t>
  </si>
  <si>
    <t>Miguel Villalobos Núñez</t>
  </si>
  <si>
    <t xml:space="preserve">Asociación pro Hospital Dr. Carlos Luis Valverde Vega </t>
  </si>
  <si>
    <t>Asociación de Desarrollo Integral de los Robles de San Jerónimo de Naranjo</t>
  </si>
  <si>
    <t>Gobierno Estudiantil Liceo Julián Volio Llorente</t>
  </si>
  <si>
    <t>William Gerardo de Jesús  Mora Mora</t>
  </si>
  <si>
    <t>Asociación de Desarrollo Específica. Construcción y mantenimiento del Salon Comunal de la comunidad de Unión de Empleados del Hospital San Juan de San Ramón</t>
  </si>
  <si>
    <t>Asdrúbal Morera Solórzano</t>
  </si>
  <si>
    <t>Iván Ramírez Esquivel</t>
  </si>
  <si>
    <t>Jesús María Salas Araya</t>
  </si>
  <si>
    <t>María del Milagro Arguedas Delgado</t>
  </si>
  <si>
    <t>Marvin Pérez Ureña</t>
  </si>
  <si>
    <t>Xinia Pérez Hidalgo</t>
  </si>
  <si>
    <t>Freddy Solórzano Jiménez</t>
  </si>
  <si>
    <t>Asociación de Desarrollo Integral San Miguel  de Naranjo de Alajuela</t>
  </si>
  <si>
    <t>Asociación de Desarrollo Específica pro campos deportivos de Urbanización Las Tres Marías de Buenos Aires</t>
  </si>
  <si>
    <t>Asociación de Desarrollo Integral Urbanización Buenos Aires de Palmares</t>
  </si>
  <si>
    <t>Francisco Brenes Hernández</t>
  </si>
  <si>
    <t>2-279-675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</si>
</sst>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rgb="FF000000"/>
      <name val="Calibri"/>
    </font>
    <font>
      <b/>
      <sz val="11"/>
      <color rgb="FF3F3F3F"/>
      <name val="Calibri"/>
      <family val="2"/>
      <scheme val="minor"/>
    </font>
    <font>
      <b/>
      <sz val="12"/>
      <color theme="1"/>
      <name val="Cambria"/>
      <family val="1"/>
      <scheme val="major"/>
    </font>
    <font>
      <sz val="12"/>
      <color rgb="FF000000"/>
      <name val="Cambria"/>
      <family val="1"/>
      <scheme val="major"/>
    </font>
    <font>
      <sz val="12"/>
      <color theme="1"/>
      <name val="Cambria"/>
      <family val="1"/>
      <scheme val="maj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1">
    <xf numFmtId="0" fontId="0" fillId="0" borderId="0" xfId="0" applyFont="1" applyAlignme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" fillId="2" borderId="1" xfId="1" applyAlignment="1">
      <alignment horizontal="center" vertical="center"/>
    </xf>
    <xf numFmtId="0" fontId="1" fillId="2" borderId="1" xfId="1" applyAlignment="1">
      <alignment horizontal="center" vertical="center" wrapText="1"/>
    </xf>
    <xf numFmtId="0" fontId="1" fillId="2" borderId="1" xfId="1" applyAlignment="1">
      <alignment vertical="center"/>
    </xf>
  </cellXfs>
  <cellStyles count="2">
    <cellStyle name="Normal" xfId="0" builtinId="0"/>
    <cellStyle name="Salida" xfId="1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11</xdr:col>
      <xdr:colOff>0</xdr:colOff>
      <xdr:row>21</xdr:row>
      <xdr:rowOff>314325</xdr:rowOff>
    </xdr:to>
    <xdr:sp macro="" textlink="">
      <xdr:nvSpPr>
        <xdr:cNvPr id="1026" name="Rectangle 2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0</xdr:colOff>
      <xdr:row>1</xdr:row>
      <xdr:rowOff>0</xdr:rowOff>
    </xdr:from>
    <xdr:to>
      <xdr:col>13</xdr:col>
      <xdr:colOff>0</xdr:colOff>
      <xdr:row>22</xdr:row>
      <xdr:rowOff>314325</xdr:rowOff>
    </xdr:to>
    <xdr:sp macro="" textlink="">
      <xdr:nvSpPr>
        <xdr:cNvPr id="2" name="AutoShape 2"/>
        <xdr:cNvSpPr>
          <a:spLocks noChangeArrowheads="1"/>
        </xdr:cNvSpPr>
      </xdr:nvSpPr>
      <xdr:spPr bwMode="auto">
        <a:xfrm>
          <a:off x="0" y="0"/>
          <a:ext cx="10887075" cy="105537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0</xdr:colOff>
      <xdr:row>1</xdr:row>
      <xdr:rowOff>0</xdr:rowOff>
    </xdr:from>
    <xdr:to>
      <xdr:col>13</xdr:col>
      <xdr:colOff>0</xdr:colOff>
      <xdr:row>22</xdr:row>
      <xdr:rowOff>314325</xdr:rowOff>
    </xdr:to>
    <xdr:sp macro="" textlink="">
      <xdr:nvSpPr>
        <xdr:cNvPr id="3" name="AutoShape 2"/>
        <xdr:cNvSpPr>
          <a:spLocks noChangeArrowheads="1"/>
        </xdr:cNvSpPr>
      </xdr:nvSpPr>
      <xdr:spPr bwMode="auto">
        <a:xfrm>
          <a:off x="0" y="0"/>
          <a:ext cx="10953750" cy="105537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0</xdr:colOff>
      <xdr:row>1</xdr:row>
      <xdr:rowOff>0</xdr:rowOff>
    </xdr:from>
    <xdr:to>
      <xdr:col>13</xdr:col>
      <xdr:colOff>0</xdr:colOff>
      <xdr:row>22</xdr:row>
      <xdr:rowOff>314325</xdr:rowOff>
    </xdr:to>
    <xdr:sp macro="" textlink="">
      <xdr:nvSpPr>
        <xdr:cNvPr id="4" name="AutoShape 2"/>
        <xdr:cNvSpPr>
          <a:spLocks noChangeArrowheads="1"/>
        </xdr:cNvSpPr>
      </xdr:nvSpPr>
      <xdr:spPr bwMode="auto">
        <a:xfrm>
          <a:off x="0" y="0"/>
          <a:ext cx="10953750" cy="105537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0</xdr:colOff>
      <xdr:row>1</xdr:row>
      <xdr:rowOff>0</xdr:rowOff>
    </xdr:from>
    <xdr:to>
      <xdr:col>13</xdr:col>
      <xdr:colOff>0</xdr:colOff>
      <xdr:row>22</xdr:row>
      <xdr:rowOff>314325</xdr:rowOff>
    </xdr:to>
    <xdr:sp macro="" textlink="">
      <xdr:nvSpPr>
        <xdr:cNvPr id="5" name="AutoShape 2"/>
        <xdr:cNvSpPr>
          <a:spLocks noChangeArrowheads="1"/>
        </xdr:cNvSpPr>
      </xdr:nvSpPr>
      <xdr:spPr bwMode="auto">
        <a:xfrm>
          <a:off x="0" y="0"/>
          <a:ext cx="10953750" cy="105537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14</xdr:col>
      <xdr:colOff>76200</xdr:colOff>
      <xdr:row>24</xdr:row>
      <xdr:rowOff>314325</xdr:rowOff>
    </xdr:to>
    <xdr:sp macro="" textlink="">
      <xdr:nvSpPr>
        <xdr:cNvPr id="6" name="AutoShape 2"/>
        <xdr:cNvSpPr>
          <a:spLocks noChangeArrowheads="1"/>
        </xdr:cNvSpPr>
      </xdr:nvSpPr>
      <xdr:spPr bwMode="auto">
        <a:xfrm>
          <a:off x="0" y="0"/>
          <a:ext cx="11687175" cy="135159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14</xdr:col>
      <xdr:colOff>76200</xdr:colOff>
      <xdr:row>24</xdr:row>
      <xdr:rowOff>314325</xdr:rowOff>
    </xdr:to>
    <xdr:sp macro="" textlink="">
      <xdr:nvSpPr>
        <xdr:cNvPr id="7" name="AutoShape 2"/>
        <xdr:cNvSpPr>
          <a:spLocks noChangeArrowheads="1"/>
        </xdr:cNvSpPr>
      </xdr:nvSpPr>
      <xdr:spPr bwMode="auto">
        <a:xfrm>
          <a:off x="0" y="0"/>
          <a:ext cx="11687175" cy="13515975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76200</xdr:colOff>
      <xdr:row>23</xdr:row>
      <xdr:rowOff>314325</xdr:rowOff>
    </xdr:to>
    <xdr:sp macro="" textlink="">
      <xdr:nvSpPr>
        <xdr:cNvPr id="8" name="AutoShape 2"/>
        <xdr:cNvSpPr>
          <a:spLocks noChangeArrowheads="1"/>
        </xdr:cNvSpPr>
      </xdr:nvSpPr>
      <xdr:spPr bwMode="auto">
        <a:xfrm>
          <a:off x="0" y="0"/>
          <a:ext cx="11229975" cy="144113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76200</xdr:colOff>
      <xdr:row>23</xdr:row>
      <xdr:rowOff>314325</xdr:rowOff>
    </xdr:to>
    <xdr:sp macro="" textlink="">
      <xdr:nvSpPr>
        <xdr:cNvPr id="9" name="AutoShape 2"/>
        <xdr:cNvSpPr>
          <a:spLocks noChangeArrowheads="1"/>
        </xdr:cNvSpPr>
      </xdr:nvSpPr>
      <xdr:spPr bwMode="auto">
        <a:xfrm>
          <a:off x="0" y="0"/>
          <a:ext cx="11229975" cy="14411325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76200</xdr:colOff>
      <xdr:row>23</xdr:row>
      <xdr:rowOff>314325</xdr:rowOff>
    </xdr:to>
    <xdr:sp macro="" textlink="">
      <xdr:nvSpPr>
        <xdr:cNvPr id="10" name="AutoShape 2"/>
        <xdr:cNvSpPr>
          <a:spLocks noChangeArrowheads="1"/>
        </xdr:cNvSpPr>
      </xdr:nvSpPr>
      <xdr:spPr bwMode="auto">
        <a:xfrm>
          <a:off x="0" y="0"/>
          <a:ext cx="11229975" cy="14411325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76200</xdr:colOff>
      <xdr:row>23</xdr:row>
      <xdr:rowOff>314325</xdr:rowOff>
    </xdr:to>
    <xdr:sp macro="" textlink="">
      <xdr:nvSpPr>
        <xdr:cNvPr id="11" name="AutoShape 2"/>
        <xdr:cNvSpPr>
          <a:spLocks noChangeArrowheads="1"/>
        </xdr:cNvSpPr>
      </xdr:nvSpPr>
      <xdr:spPr bwMode="auto">
        <a:xfrm>
          <a:off x="0" y="0"/>
          <a:ext cx="11229975" cy="14411325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76200</xdr:colOff>
      <xdr:row>23</xdr:row>
      <xdr:rowOff>314325</xdr:rowOff>
    </xdr:to>
    <xdr:sp macro="" textlink="">
      <xdr:nvSpPr>
        <xdr:cNvPr id="12" name="AutoShape 2"/>
        <xdr:cNvSpPr>
          <a:spLocks noChangeArrowheads="1"/>
        </xdr:cNvSpPr>
      </xdr:nvSpPr>
      <xdr:spPr bwMode="auto">
        <a:xfrm>
          <a:off x="0" y="0"/>
          <a:ext cx="11229975" cy="14411325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76200</xdr:colOff>
      <xdr:row>21</xdr:row>
      <xdr:rowOff>314325</xdr:rowOff>
    </xdr:to>
    <xdr:sp macro="" textlink="">
      <xdr:nvSpPr>
        <xdr:cNvPr id="13" name="AutoShape 2"/>
        <xdr:cNvSpPr>
          <a:spLocks noChangeArrowheads="1"/>
        </xdr:cNvSpPr>
      </xdr:nvSpPr>
      <xdr:spPr bwMode="auto">
        <a:xfrm>
          <a:off x="0" y="0"/>
          <a:ext cx="11229975" cy="14087475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95"/>
  <sheetViews>
    <sheetView tabSelected="1" topLeftCell="A64" zoomScale="85" zoomScaleNormal="85" workbookViewId="0">
      <selection activeCell="B1" sqref="B1"/>
    </sheetView>
  </sheetViews>
  <sheetFormatPr baseColWidth="10" defaultColWidth="15.140625" defaultRowHeight="15" customHeight="1" x14ac:dyDescent="0.25"/>
  <cols>
    <col min="1" max="1" width="10.42578125" style="2" customWidth="1"/>
    <col min="2" max="2" width="26" style="4" customWidth="1"/>
    <col min="3" max="3" width="21.28515625" style="3" customWidth="1"/>
    <col min="4" max="4" width="37.42578125" style="4" customWidth="1"/>
    <col min="5" max="5" width="8.42578125" style="1" hidden="1" customWidth="1"/>
    <col min="6" max="6" width="7.42578125" style="1" hidden="1" customWidth="1"/>
    <col min="7" max="7" width="13.7109375" style="1" hidden="1" customWidth="1"/>
    <col min="8" max="8" width="27.85546875" style="1" hidden="1" customWidth="1"/>
    <col min="9" max="9" width="10.5703125" style="1" hidden="1" customWidth="1"/>
    <col min="10" max="10" width="11.7109375" style="1" hidden="1" customWidth="1"/>
    <col min="11" max="11" width="26.7109375" style="2" customWidth="1"/>
    <col min="12" max="16384" width="15.140625" style="1"/>
  </cols>
  <sheetData>
    <row r="1" spans="1:11" ht="39" customHeight="1" x14ac:dyDescent="0.25">
      <c r="A1" s="8"/>
      <c r="B1" s="9" t="s">
        <v>28</v>
      </c>
      <c r="C1" s="9">
        <v>202320873</v>
      </c>
      <c r="D1" s="9" t="s">
        <v>27</v>
      </c>
      <c r="E1" s="10">
        <v>86608989</v>
      </c>
      <c r="F1" s="10"/>
      <c r="G1" s="10" t="s">
        <v>29</v>
      </c>
      <c r="H1" s="10"/>
      <c r="I1" s="10" t="s">
        <v>3</v>
      </c>
      <c r="J1" s="10"/>
      <c r="K1" s="8"/>
    </row>
    <row r="2" spans="1:11" s="2" customFormat="1" ht="49.5" customHeight="1" x14ac:dyDescent="0.25">
      <c r="A2" s="8"/>
      <c r="B2" s="9" t="s">
        <v>42</v>
      </c>
      <c r="C2" s="9">
        <v>203700728</v>
      </c>
      <c r="D2" s="9" t="s">
        <v>248</v>
      </c>
      <c r="E2" s="10" t="s">
        <v>43</v>
      </c>
      <c r="F2" s="10"/>
      <c r="G2" s="10" t="s">
        <v>44</v>
      </c>
      <c r="H2" s="10" t="s">
        <v>45</v>
      </c>
      <c r="I2" s="10"/>
      <c r="J2" s="10"/>
      <c r="K2" s="8"/>
    </row>
    <row r="3" spans="1:11" ht="45.75" customHeight="1" x14ac:dyDescent="0.25">
      <c r="A3" s="8"/>
      <c r="B3" s="9" t="s">
        <v>78</v>
      </c>
      <c r="C3" s="9">
        <v>205100774</v>
      </c>
      <c r="D3" s="9" t="s">
        <v>77</v>
      </c>
      <c r="E3" s="10">
        <v>88237720</v>
      </c>
      <c r="F3" s="10"/>
      <c r="G3" s="10" t="s">
        <v>79</v>
      </c>
      <c r="H3" s="10"/>
      <c r="I3" s="10" t="s">
        <v>3</v>
      </c>
      <c r="J3" s="10"/>
      <c r="K3" s="8"/>
    </row>
    <row r="4" spans="1:11" ht="56.25" customHeight="1" x14ac:dyDescent="0.25">
      <c r="A4" s="8"/>
      <c r="B4" s="9" t="s">
        <v>94</v>
      </c>
      <c r="C4" s="9">
        <v>203500304</v>
      </c>
      <c r="D4" s="9" t="s">
        <v>234</v>
      </c>
      <c r="E4" s="10"/>
      <c r="F4" s="10"/>
      <c r="G4" s="10" t="s">
        <v>95</v>
      </c>
      <c r="H4" s="10"/>
      <c r="I4" s="10" t="s">
        <v>96</v>
      </c>
      <c r="J4" s="10"/>
      <c r="K4" s="8"/>
    </row>
    <row r="5" spans="1:11" ht="65.25" customHeight="1" x14ac:dyDescent="0.25">
      <c r="A5" s="8"/>
      <c r="B5" s="9" t="s">
        <v>168</v>
      </c>
      <c r="C5" s="9">
        <v>202860660</v>
      </c>
      <c r="D5" s="9" t="s">
        <v>167</v>
      </c>
      <c r="E5" s="10"/>
      <c r="F5" s="10"/>
      <c r="G5" s="10"/>
      <c r="H5" s="10"/>
      <c r="I5" s="10" t="s">
        <v>5</v>
      </c>
      <c r="J5" s="10"/>
      <c r="K5" s="8"/>
    </row>
    <row r="6" spans="1:11" ht="54" customHeight="1" x14ac:dyDescent="0.25">
      <c r="A6" s="8"/>
      <c r="B6" s="9" t="s">
        <v>31</v>
      </c>
      <c r="C6" s="9">
        <v>202921262</v>
      </c>
      <c r="D6" s="9" t="s">
        <v>30</v>
      </c>
      <c r="E6" s="10" t="s">
        <v>32</v>
      </c>
      <c r="F6" s="10"/>
      <c r="G6" s="10" t="s">
        <v>33</v>
      </c>
      <c r="H6" s="10"/>
      <c r="I6" s="10"/>
      <c r="J6" s="10"/>
      <c r="K6" s="8"/>
    </row>
    <row r="7" spans="1:11" ht="38.25" customHeight="1" x14ac:dyDescent="0.25">
      <c r="A7" s="8"/>
      <c r="B7" s="9" t="s">
        <v>137</v>
      </c>
      <c r="C7" s="9">
        <v>203560102</v>
      </c>
      <c r="D7" s="9" t="s">
        <v>136</v>
      </c>
      <c r="E7" s="10">
        <v>83827111</v>
      </c>
      <c r="F7" s="10" t="s">
        <v>138</v>
      </c>
      <c r="G7" s="10"/>
      <c r="H7" s="10" t="str">
        <f>HYPERLINK("mailto:analuisalosilla@gmail.com","analuisalosilla@gmail.com")</f>
        <v>analuisalosilla@gmail.com</v>
      </c>
      <c r="I7" s="10" t="s">
        <v>3</v>
      </c>
      <c r="J7" s="10" t="s">
        <v>139</v>
      </c>
      <c r="K7" s="8"/>
    </row>
    <row r="8" spans="1:11" ht="39.75" customHeight="1" x14ac:dyDescent="0.25">
      <c r="A8" s="8"/>
      <c r="B8" s="9" t="s">
        <v>20</v>
      </c>
      <c r="C8" s="9">
        <v>203920930</v>
      </c>
      <c r="D8" s="9" t="s">
        <v>19</v>
      </c>
      <c r="E8" s="10" t="s">
        <v>21</v>
      </c>
      <c r="F8" s="10"/>
      <c r="G8" s="10" t="s">
        <v>22</v>
      </c>
      <c r="H8" s="10"/>
      <c r="I8" s="10"/>
      <c r="J8" s="10"/>
      <c r="K8" s="8"/>
    </row>
    <row r="9" spans="1:11" ht="31.5" customHeight="1" x14ac:dyDescent="0.25">
      <c r="A9" s="8"/>
      <c r="B9" s="9" t="s">
        <v>193</v>
      </c>
      <c r="C9" s="9">
        <v>204960858</v>
      </c>
      <c r="D9" s="9" t="s">
        <v>192</v>
      </c>
      <c r="E9" s="10" t="s">
        <v>194</v>
      </c>
      <c r="F9" s="10"/>
      <c r="G9" s="10"/>
      <c r="H9" s="10"/>
      <c r="I9" s="10" t="s">
        <v>5</v>
      </c>
      <c r="J9" s="10"/>
      <c r="K9" s="8"/>
    </row>
    <row r="10" spans="1:11" ht="45.75" customHeight="1" x14ac:dyDescent="0.25">
      <c r="A10" s="8"/>
      <c r="B10" s="9" t="s">
        <v>90</v>
      </c>
      <c r="C10" s="9">
        <v>111730379</v>
      </c>
      <c r="D10" s="9" t="s">
        <v>89</v>
      </c>
      <c r="E10" s="10"/>
      <c r="F10" s="10"/>
      <c r="G10" s="10" t="s">
        <v>91</v>
      </c>
      <c r="H10" s="10"/>
      <c r="I10" s="10" t="s">
        <v>5</v>
      </c>
      <c r="J10" s="10"/>
      <c r="K10" s="8"/>
    </row>
    <row r="11" spans="1:11" ht="33.75" customHeight="1" x14ac:dyDescent="0.25">
      <c r="A11" s="8"/>
      <c r="B11" s="9" t="s">
        <v>71</v>
      </c>
      <c r="C11" s="9">
        <v>202610696</v>
      </c>
      <c r="D11" s="9" t="s">
        <v>70</v>
      </c>
      <c r="E11" s="10">
        <v>83781236</v>
      </c>
      <c r="F11" s="10"/>
      <c r="G11" s="10" t="s">
        <v>72</v>
      </c>
      <c r="H11" s="10"/>
      <c r="I11" s="10" t="s">
        <v>3</v>
      </c>
      <c r="J11" s="10"/>
      <c r="K11" s="8"/>
    </row>
    <row r="12" spans="1:11" ht="33.75" customHeight="1" x14ac:dyDescent="0.25">
      <c r="A12" s="8"/>
      <c r="B12" s="9" t="s">
        <v>241</v>
      </c>
      <c r="C12" s="9">
        <v>203610342</v>
      </c>
      <c r="D12" s="9" t="s">
        <v>128</v>
      </c>
      <c r="E12" s="10"/>
      <c r="F12" s="10"/>
      <c r="G12" s="10" t="s">
        <v>129</v>
      </c>
      <c r="H12" s="10" t="str">
        <f>HYPERLINK("mailto:asdrubalmorera@hotmail.com","asdrubalmorera@hotmail.com")</f>
        <v>asdrubalmorera@hotmail.com</v>
      </c>
      <c r="I12" s="10" t="s">
        <v>3</v>
      </c>
      <c r="J12" s="10" t="s">
        <v>127</v>
      </c>
      <c r="K12" s="8"/>
    </row>
    <row r="13" spans="1:11" ht="53.25" customHeight="1" x14ac:dyDescent="0.25">
      <c r="A13" s="8"/>
      <c r="B13" s="9" t="s">
        <v>18</v>
      </c>
      <c r="C13" s="9">
        <v>207090092</v>
      </c>
      <c r="D13" s="9" t="s">
        <v>17</v>
      </c>
      <c r="E13" s="10"/>
      <c r="F13" s="10"/>
      <c r="G13" s="10"/>
      <c r="H13" s="10"/>
      <c r="I13" s="10" t="s">
        <v>3</v>
      </c>
      <c r="J13" s="10"/>
      <c r="K13" s="8"/>
    </row>
    <row r="14" spans="1:11" ht="44.25" customHeight="1" x14ac:dyDescent="0.25">
      <c r="A14" s="8"/>
      <c r="B14" s="9" t="s">
        <v>13</v>
      </c>
      <c r="C14" s="9">
        <v>202480897</v>
      </c>
      <c r="D14" s="9" t="s">
        <v>12</v>
      </c>
      <c r="E14" s="10">
        <v>89645542</v>
      </c>
      <c r="F14" s="10"/>
      <c r="G14" s="10" t="s">
        <v>2</v>
      </c>
      <c r="H14" s="10" t="s">
        <v>2</v>
      </c>
      <c r="I14" s="10" t="s">
        <v>5</v>
      </c>
      <c r="J14" s="10" t="s">
        <v>14</v>
      </c>
      <c r="K14" s="8"/>
    </row>
    <row r="15" spans="1:11" ht="57" customHeight="1" x14ac:dyDescent="0.25">
      <c r="A15" s="8"/>
      <c r="B15" s="9" t="s">
        <v>149</v>
      </c>
      <c r="C15" s="9">
        <v>105360740</v>
      </c>
      <c r="D15" s="9" t="s">
        <v>148</v>
      </c>
      <c r="E15" s="10">
        <v>88302423</v>
      </c>
      <c r="F15" s="10"/>
      <c r="G15" s="10" t="s">
        <v>150</v>
      </c>
      <c r="H15" s="10" t="str">
        <f>HYPERLINK("mailto:cgomezr07@gmail.com","cgomezr07@gmail.com")</f>
        <v>cgomezr07@gmail.com</v>
      </c>
      <c r="I15" s="10" t="s">
        <v>3</v>
      </c>
      <c r="J15" s="10" t="s">
        <v>139</v>
      </c>
      <c r="K15" s="8"/>
    </row>
    <row r="16" spans="1:11" ht="57.75" customHeight="1" x14ac:dyDescent="0.25">
      <c r="A16" s="8"/>
      <c r="B16" s="9" t="s">
        <v>57</v>
      </c>
      <c r="C16" s="9">
        <v>202950292</v>
      </c>
      <c r="D16" s="9" t="s">
        <v>56</v>
      </c>
      <c r="E16" s="10">
        <v>83601072</v>
      </c>
      <c r="F16" s="10">
        <v>24456240</v>
      </c>
      <c r="G16" s="10" t="s">
        <v>58</v>
      </c>
      <c r="H16" s="10" t="str">
        <f>HYPERLINK("mailto:smcambronero@gmail.com","smcambronero@gmail.com")</f>
        <v>smcambronero@gmail.com</v>
      </c>
      <c r="I16" s="10" t="s">
        <v>3</v>
      </c>
      <c r="J16" s="10"/>
      <c r="K16" s="8"/>
    </row>
    <row r="17" spans="1:11" ht="57" customHeight="1" x14ac:dyDescent="0.25">
      <c r="A17" s="8"/>
      <c r="B17" s="9" t="s">
        <v>201</v>
      </c>
      <c r="C17" s="9">
        <v>601040684</v>
      </c>
      <c r="D17" s="9" t="s">
        <v>200</v>
      </c>
      <c r="E17" s="10"/>
      <c r="F17" s="10"/>
      <c r="G17" s="10"/>
      <c r="H17" s="10"/>
      <c r="I17" s="10" t="s">
        <v>5</v>
      </c>
      <c r="J17" s="10"/>
      <c r="K17" s="8"/>
    </row>
    <row r="18" spans="1:11" ht="51.75" customHeight="1" x14ac:dyDescent="0.25">
      <c r="A18" s="8"/>
      <c r="B18" s="9" t="s">
        <v>65</v>
      </c>
      <c r="C18" s="9">
        <v>204250595</v>
      </c>
      <c r="D18" s="9" t="s">
        <v>64</v>
      </c>
      <c r="E18" s="10">
        <v>62877747</v>
      </c>
      <c r="F18" s="10"/>
      <c r="G18" s="10" t="s">
        <v>66</v>
      </c>
      <c r="H18" s="10"/>
      <c r="I18" s="10" t="s">
        <v>5</v>
      </c>
      <c r="J18" s="10"/>
      <c r="K18" s="8"/>
    </row>
    <row r="19" spans="1:11" ht="57" customHeight="1" x14ac:dyDescent="0.25">
      <c r="A19" s="8"/>
      <c r="B19" s="9" t="s">
        <v>163</v>
      </c>
      <c r="C19" s="9">
        <v>203020157</v>
      </c>
      <c r="D19" s="9" t="s">
        <v>162</v>
      </c>
      <c r="E19" s="10"/>
      <c r="F19" s="10"/>
      <c r="G19" s="10"/>
      <c r="H19" s="10" t="s">
        <v>138</v>
      </c>
      <c r="I19" s="10" t="s">
        <v>5</v>
      </c>
      <c r="J19" s="10"/>
      <c r="K19" s="8"/>
    </row>
    <row r="20" spans="1:11" ht="69" customHeight="1" x14ac:dyDescent="0.25">
      <c r="A20" s="8"/>
      <c r="B20" s="9" t="s">
        <v>211</v>
      </c>
      <c r="C20" s="9">
        <v>205520309</v>
      </c>
      <c r="D20" s="9" t="s">
        <v>210</v>
      </c>
      <c r="E20" s="10"/>
      <c r="F20" s="10"/>
      <c r="G20" s="10"/>
      <c r="H20" s="10"/>
      <c r="I20" s="10" t="s">
        <v>5</v>
      </c>
      <c r="J20" s="10"/>
      <c r="K20" s="8"/>
    </row>
    <row r="21" spans="1:11" ht="42" customHeight="1" x14ac:dyDescent="0.25">
      <c r="A21" s="8"/>
      <c r="B21" s="9" t="s">
        <v>181</v>
      </c>
      <c r="C21" s="9">
        <v>204270096</v>
      </c>
      <c r="D21" s="9" t="s">
        <v>180</v>
      </c>
      <c r="E21" s="10"/>
      <c r="F21" s="10"/>
      <c r="G21" s="10"/>
      <c r="H21" s="10"/>
      <c r="I21" s="10" t="s">
        <v>5</v>
      </c>
      <c r="J21" s="10"/>
      <c r="K21" s="8"/>
    </row>
    <row r="22" spans="1:11" ht="54.75" customHeight="1" x14ac:dyDescent="0.25">
      <c r="A22" s="8"/>
      <c r="B22" s="9" t="s">
        <v>121</v>
      </c>
      <c r="C22" s="9">
        <v>205890874</v>
      </c>
      <c r="D22" s="9" t="s">
        <v>120</v>
      </c>
      <c r="E22" s="10"/>
      <c r="F22" s="10"/>
      <c r="G22" s="10"/>
      <c r="H22" s="10" t="str">
        <f>HYPERLINK("mailto:rolandorlich@cafeorlilch.com","rolandorlich@cafeorlilch.com ")</f>
        <v xml:space="preserve">rolandorlich@cafeorlilch.com </v>
      </c>
      <c r="I22" s="10"/>
      <c r="J22" s="10"/>
      <c r="K22" s="8"/>
    </row>
    <row r="23" spans="1:11" ht="60.75" customHeight="1" x14ac:dyDescent="0.25">
      <c r="A23" s="8"/>
      <c r="B23" s="9" t="s">
        <v>183</v>
      </c>
      <c r="C23" s="9">
        <v>601740617</v>
      </c>
      <c r="D23" s="9" t="s">
        <v>182</v>
      </c>
      <c r="E23" s="10"/>
      <c r="F23" s="10"/>
      <c r="G23" s="10"/>
      <c r="H23" s="10"/>
      <c r="I23" s="10" t="s">
        <v>5</v>
      </c>
      <c r="J23" s="10"/>
      <c r="K23" s="8"/>
    </row>
    <row r="24" spans="1:11" ht="72.75" customHeight="1" x14ac:dyDescent="0.25">
      <c r="A24" s="8"/>
      <c r="B24" s="9" t="s">
        <v>157</v>
      </c>
      <c r="C24" s="9">
        <v>104130490</v>
      </c>
      <c r="D24" s="9" t="s">
        <v>230</v>
      </c>
      <c r="E24" s="10"/>
      <c r="F24" s="10"/>
      <c r="G24" s="10" t="s">
        <v>158</v>
      </c>
      <c r="H24" s="10" t="str">
        <f>HYPERLINK("mailto:junta@unionmedica.com","junta@unionmedica.com")</f>
        <v>junta@unionmedica.com</v>
      </c>
      <c r="I24" s="10" t="s">
        <v>5</v>
      </c>
      <c r="J24" s="10"/>
      <c r="K24" s="8"/>
    </row>
    <row r="25" spans="1:11" ht="56.25" customHeight="1" x14ac:dyDescent="0.25">
      <c r="A25" s="8"/>
      <c r="B25" s="9" t="s">
        <v>1</v>
      </c>
      <c r="C25" s="9">
        <v>206640192</v>
      </c>
      <c r="D25" s="9" t="s">
        <v>0</v>
      </c>
      <c r="E25" s="10">
        <v>85607573</v>
      </c>
      <c r="F25" s="10"/>
      <c r="G25" s="10"/>
      <c r="H25" s="10" t="s">
        <v>2</v>
      </c>
      <c r="I25" s="10" t="s">
        <v>3</v>
      </c>
      <c r="J25" s="10"/>
      <c r="K25" s="8"/>
    </row>
    <row r="26" spans="1:11" ht="42.75" customHeight="1" x14ac:dyDescent="0.25">
      <c r="A26" s="8"/>
      <c r="B26" s="9" t="s">
        <v>172</v>
      </c>
      <c r="C26" s="9">
        <v>206070776</v>
      </c>
      <c r="D26" s="9" t="s">
        <v>171</v>
      </c>
      <c r="E26" s="10"/>
      <c r="F26" s="10"/>
      <c r="G26" s="10"/>
      <c r="H26" s="10"/>
      <c r="I26" s="10" t="s">
        <v>5</v>
      </c>
      <c r="J26" s="10"/>
      <c r="K26" s="8"/>
    </row>
    <row r="27" spans="1:11" ht="45.75" customHeight="1" x14ac:dyDescent="0.25">
      <c r="A27" s="8"/>
      <c r="B27" s="9" t="s">
        <v>118</v>
      </c>
      <c r="C27" s="9">
        <v>106600721</v>
      </c>
      <c r="D27" s="9" t="s">
        <v>117</v>
      </c>
      <c r="E27" s="10">
        <v>60779696</v>
      </c>
      <c r="F27" s="10"/>
      <c r="G27" s="10"/>
      <c r="H27" s="10" t="str">
        <f>HYPERLINK("mailto:fernando@derechodefamiliacr.com","fernando@derechodefamiliacr.com ")</f>
        <v xml:space="preserve">fernando@derechodefamiliacr.com </v>
      </c>
      <c r="I27" s="10" t="s">
        <v>108</v>
      </c>
      <c r="J27" s="10"/>
      <c r="K27" s="8"/>
    </row>
    <row r="28" spans="1:11" ht="49.5" customHeight="1" x14ac:dyDescent="0.25">
      <c r="A28" s="8"/>
      <c r="B28" s="9" t="s">
        <v>251</v>
      </c>
      <c r="C28" s="9" t="s">
        <v>252</v>
      </c>
      <c r="D28" s="9" t="s">
        <v>250</v>
      </c>
      <c r="E28" s="9"/>
      <c r="F28" s="9"/>
      <c r="G28" s="9"/>
      <c r="H28" s="9"/>
      <c r="I28" s="9"/>
      <c r="J28" s="9"/>
      <c r="K28" s="9"/>
    </row>
    <row r="29" spans="1:11" ht="49.5" customHeight="1" x14ac:dyDescent="0.25">
      <c r="A29" s="8"/>
      <c r="B29" s="9" t="s">
        <v>247</v>
      </c>
      <c r="C29" s="9">
        <v>900020043</v>
      </c>
      <c r="D29" s="9" t="s">
        <v>92</v>
      </c>
      <c r="E29" s="10">
        <v>22227200</v>
      </c>
      <c r="F29" s="10"/>
      <c r="G29" s="10" t="s">
        <v>93</v>
      </c>
      <c r="H29" s="10" t="str">
        <f>HYPERLINK("mailto:anejud@anejud.org","anejud@anejud.org")</f>
        <v>anejud@anejud.org</v>
      </c>
      <c r="I29" s="10" t="s">
        <v>5</v>
      </c>
      <c r="J29" s="10"/>
      <c r="K29" s="8"/>
    </row>
    <row r="30" spans="1:11" ht="62.25" customHeight="1" x14ac:dyDescent="0.25">
      <c r="A30" s="8"/>
      <c r="B30" s="9" t="s">
        <v>178</v>
      </c>
      <c r="C30" s="9">
        <v>202690584</v>
      </c>
      <c r="D30" s="9" t="s">
        <v>177</v>
      </c>
      <c r="E30" s="10"/>
      <c r="F30" s="10"/>
      <c r="G30" s="10"/>
      <c r="H30" s="10"/>
      <c r="I30" s="10" t="s">
        <v>5</v>
      </c>
      <c r="J30" s="10"/>
      <c r="K30" s="8"/>
    </row>
    <row r="31" spans="1:11" ht="48" customHeight="1" x14ac:dyDescent="0.25">
      <c r="A31" s="8"/>
      <c r="B31" s="9" t="s">
        <v>16</v>
      </c>
      <c r="C31" s="9">
        <v>205700322</v>
      </c>
      <c r="D31" s="9" t="s">
        <v>15</v>
      </c>
      <c r="E31" s="10"/>
      <c r="F31" s="10"/>
      <c r="G31" s="10"/>
      <c r="H31" s="10"/>
      <c r="I31" s="10" t="s">
        <v>5</v>
      </c>
      <c r="J31" s="10"/>
      <c r="K31" s="8"/>
    </row>
    <row r="32" spans="1:11" ht="39" customHeight="1" x14ac:dyDescent="0.25">
      <c r="A32" s="8"/>
      <c r="B32" s="9" t="s">
        <v>203</v>
      </c>
      <c r="C32" s="9">
        <v>204070725</v>
      </c>
      <c r="D32" s="9" t="s">
        <v>202</v>
      </c>
      <c r="E32" s="10"/>
      <c r="F32" s="10"/>
      <c r="G32" s="10"/>
      <c r="H32" s="10"/>
      <c r="I32" s="10" t="s">
        <v>5</v>
      </c>
      <c r="J32" s="10"/>
      <c r="K32" s="8"/>
    </row>
    <row r="33" spans="1:11" ht="37.5" customHeight="1" x14ac:dyDescent="0.25">
      <c r="A33" s="8"/>
      <c r="B33" s="9" t="s">
        <v>106</v>
      </c>
      <c r="C33" s="9">
        <v>203260477</v>
      </c>
      <c r="D33" s="9" t="s">
        <v>105</v>
      </c>
      <c r="E33" s="10">
        <v>24512747</v>
      </c>
      <c r="F33" s="10"/>
      <c r="G33" s="10" t="s">
        <v>107</v>
      </c>
      <c r="H33" s="10" t="str">
        <f>HYPERLINK("mailto:cirriacueducto@yahoo.com","cirriacueducto@yahoo.com ")</f>
        <v xml:space="preserve">cirriacueducto@yahoo.com </v>
      </c>
      <c r="I33" s="10" t="s">
        <v>108</v>
      </c>
      <c r="J33" s="10"/>
      <c r="K33" s="8"/>
    </row>
    <row r="34" spans="1:11" ht="51.75" customHeight="1" x14ac:dyDescent="0.25">
      <c r="A34" s="8"/>
      <c r="B34" s="9" t="s">
        <v>220</v>
      </c>
      <c r="C34" s="9">
        <v>602650251</v>
      </c>
      <c r="D34" s="9" t="s">
        <v>219</v>
      </c>
      <c r="E34" s="10" t="s">
        <v>221</v>
      </c>
      <c r="F34" s="10"/>
      <c r="G34" s="10" t="s">
        <v>222</v>
      </c>
      <c r="H34" s="10" t="str">
        <f>HYPERLINK("mailto:asociacion.comunalsanjeronimo@gmail.com","asociacion.comunalsanjeronimo@gmail.com")</f>
        <v>asociacion.comunalsanjeronimo@gmail.com</v>
      </c>
      <c r="I34" s="10" t="s">
        <v>5</v>
      </c>
      <c r="J34" s="10"/>
      <c r="K34" s="8"/>
    </row>
    <row r="35" spans="1:11" ht="32.25" customHeight="1" x14ac:dyDescent="0.25">
      <c r="A35" s="8"/>
      <c r="B35" s="9" t="s">
        <v>242</v>
      </c>
      <c r="C35" s="9">
        <v>205490475</v>
      </c>
      <c r="D35" s="9" t="s">
        <v>59</v>
      </c>
      <c r="E35" s="10">
        <v>85418746</v>
      </c>
      <c r="F35" s="10"/>
      <c r="G35" s="10" t="s">
        <v>60</v>
      </c>
      <c r="H35" s="10" t="s">
        <v>2</v>
      </c>
      <c r="I35" s="10" t="s">
        <v>3</v>
      </c>
      <c r="J35" s="10"/>
      <c r="K35" s="8"/>
    </row>
    <row r="36" spans="1:11" ht="56.25" customHeight="1" x14ac:dyDescent="0.25">
      <c r="A36" s="8"/>
      <c r="B36" s="9" t="s">
        <v>224</v>
      </c>
      <c r="C36" s="9">
        <v>204870874</v>
      </c>
      <c r="D36" s="9" t="s">
        <v>223</v>
      </c>
      <c r="E36" s="10"/>
      <c r="F36" s="10"/>
      <c r="G36" s="10"/>
      <c r="H36" s="10"/>
      <c r="I36" s="10" t="s">
        <v>5</v>
      </c>
      <c r="J36" s="10"/>
      <c r="K36" s="8"/>
    </row>
    <row r="37" spans="1:11" ht="66" customHeight="1" x14ac:dyDescent="0.25">
      <c r="A37" s="8"/>
      <c r="B37" s="9" t="s">
        <v>243</v>
      </c>
      <c r="C37" s="9">
        <v>202771110</v>
      </c>
      <c r="D37" s="9" t="s">
        <v>214</v>
      </c>
      <c r="E37" s="10"/>
      <c r="F37" s="10"/>
      <c r="G37" s="10"/>
      <c r="H37" s="10"/>
      <c r="I37" s="10" t="s">
        <v>5</v>
      </c>
      <c r="J37" s="10"/>
      <c r="K37" s="8"/>
    </row>
    <row r="38" spans="1:11" ht="47.25" customHeight="1" x14ac:dyDescent="0.25">
      <c r="A38" s="8"/>
      <c r="B38" s="9" t="s">
        <v>232</v>
      </c>
      <c r="C38" s="9">
        <v>109680726</v>
      </c>
      <c r="D38" s="9" t="s">
        <v>231</v>
      </c>
      <c r="E38" s="10"/>
      <c r="F38" s="10"/>
      <c r="G38" s="10"/>
      <c r="H38" s="10"/>
      <c r="I38" s="10"/>
      <c r="J38" s="10"/>
      <c r="K38" s="8"/>
    </row>
    <row r="39" spans="1:11" ht="41.25" customHeight="1" x14ac:dyDescent="0.25">
      <c r="A39" s="8"/>
      <c r="B39" s="9" t="s">
        <v>81</v>
      </c>
      <c r="C39" s="9">
        <v>202690902</v>
      </c>
      <c r="D39" s="9" t="s">
        <v>80</v>
      </c>
      <c r="E39" s="10">
        <v>89796907</v>
      </c>
      <c r="F39" s="10"/>
      <c r="G39" s="10" t="s">
        <v>82</v>
      </c>
      <c r="H39" s="10" t="s">
        <v>2</v>
      </c>
      <c r="I39" s="10" t="s">
        <v>5</v>
      </c>
      <c r="J39" s="10" t="s">
        <v>83</v>
      </c>
      <c r="K39" s="8"/>
    </row>
    <row r="40" spans="1:11" ht="38.25" customHeight="1" x14ac:dyDescent="0.25">
      <c r="A40" s="8"/>
      <c r="B40" s="9" t="s">
        <v>218</v>
      </c>
      <c r="C40" s="9">
        <v>206480118</v>
      </c>
      <c r="D40" s="9" t="s">
        <v>217</v>
      </c>
      <c r="E40" s="10"/>
      <c r="F40" s="10"/>
      <c r="G40" s="10"/>
      <c r="H40" s="10"/>
      <c r="I40" s="10" t="s">
        <v>5</v>
      </c>
      <c r="J40" s="10"/>
      <c r="K40" s="8"/>
    </row>
    <row r="41" spans="1:11" ht="45" customHeight="1" x14ac:dyDescent="0.25">
      <c r="A41" s="8"/>
      <c r="B41" s="9" t="s">
        <v>102</v>
      </c>
      <c r="C41" s="9">
        <v>204340673</v>
      </c>
      <c r="D41" s="9" t="s">
        <v>101</v>
      </c>
      <c r="E41" s="10" t="s">
        <v>103</v>
      </c>
      <c r="F41" s="10"/>
      <c r="G41" s="10" t="s">
        <v>104</v>
      </c>
      <c r="H41" s="10"/>
      <c r="I41" s="10"/>
      <c r="J41" s="10"/>
      <c r="K41" s="8"/>
    </row>
    <row r="42" spans="1:11" ht="41.25" customHeight="1" x14ac:dyDescent="0.25">
      <c r="A42" s="8"/>
      <c r="B42" s="9" t="s">
        <v>216</v>
      </c>
      <c r="C42" s="9">
        <v>202870246</v>
      </c>
      <c r="D42" s="9" t="s">
        <v>215</v>
      </c>
      <c r="E42" s="10"/>
      <c r="F42" s="10"/>
      <c r="G42" s="10"/>
      <c r="H42" s="10"/>
      <c r="I42" s="10" t="s">
        <v>5</v>
      </c>
      <c r="J42" s="10"/>
      <c r="K42" s="8"/>
    </row>
    <row r="43" spans="1:11" ht="37.5" customHeight="1" x14ac:dyDescent="0.25">
      <c r="A43" s="8"/>
      <c r="B43" s="9" t="s">
        <v>160</v>
      </c>
      <c r="C43" s="9">
        <v>700320049</v>
      </c>
      <c r="D43" s="9" t="s">
        <v>159</v>
      </c>
      <c r="E43" s="10" t="s">
        <v>161</v>
      </c>
      <c r="F43" s="10">
        <v>22321223</v>
      </c>
      <c r="G43" s="10"/>
      <c r="H43" s="10" t="str">
        <f>HYPERLINK("mailto:jcantillon@ice.co.cr","jcantillon@ice.co.cr")</f>
        <v>jcantillon@ice.co.cr</v>
      </c>
      <c r="I43" s="10" t="s">
        <v>5</v>
      </c>
      <c r="J43" s="10" t="s">
        <v>5</v>
      </c>
      <c r="K43" s="8"/>
    </row>
    <row r="44" spans="1:11" ht="42" customHeight="1" x14ac:dyDescent="0.25">
      <c r="A44" s="8"/>
      <c r="B44" s="9" t="s">
        <v>110</v>
      </c>
      <c r="C44" s="9">
        <v>106630634</v>
      </c>
      <c r="D44" s="9" t="s">
        <v>109</v>
      </c>
      <c r="E44" s="10"/>
      <c r="F44" s="10"/>
      <c r="G44" s="10"/>
      <c r="H44" s="10" t="str">
        <f>HYPERLINK("mailto:jcchavesortiz@gmail.com","jcchavesortiz@gmail.com")</f>
        <v>jcchavesortiz@gmail.com</v>
      </c>
      <c r="I44" s="10" t="s">
        <v>111</v>
      </c>
      <c r="J44" s="10" t="s">
        <v>112</v>
      </c>
      <c r="K44" s="8"/>
    </row>
    <row r="45" spans="1:11" ht="36" customHeight="1" x14ac:dyDescent="0.25">
      <c r="A45" s="8"/>
      <c r="B45" s="9" t="s">
        <v>50</v>
      </c>
      <c r="C45" s="9">
        <v>202990891</v>
      </c>
      <c r="D45" s="9" t="s">
        <v>49</v>
      </c>
      <c r="E45" s="10"/>
      <c r="F45" s="10"/>
      <c r="G45" s="10" t="s">
        <v>51</v>
      </c>
      <c r="H45" s="10" t="str">
        <f>HYPERLINK("mailto:asociacioneltremedal@gmail.com","asociacioneltremedal@gmail.com")</f>
        <v>asociacioneltremedal@gmail.com</v>
      </c>
      <c r="I45" s="10" t="s">
        <v>3</v>
      </c>
      <c r="J45" s="10"/>
      <c r="K45" s="8"/>
    </row>
    <row r="46" spans="1:11" ht="45" customHeight="1" x14ac:dyDescent="0.25">
      <c r="A46" s="8"/>
      <c r="B46" s="9" t="s">
        <v>189</v>
      </c>
      <c r="C46" s="9">
        <v>202950170</v>
      </c>
      <c r="D46" s="9" t="s">
        <v>188</v>
      </c>
      <c r="E46" s="10"/>
      <c r="F46" s="10"/>
      <c r="G46" s="10"/>
      <c r="H46" s="10"/>
      <c r="I46" s="10" t="s">
        <v>5</v>
      </c>
      <c r="J46" s="10"/>
      <c r="K46" s="8"/>
    </row>
    <row r="47" spans="1:11" ht="57" customHeight="1" x14ac:dyDescent="0.25">
      <c r="A47" s="8"/>
      <c r="B47" s="9" t="s">
        <v>11</v>
      </c>
      <c r="C47" s="9">
        <v>204130384</v>
      </c>
      <c r="D47" s="9" t="s">
        <v>10</v>
      </c>
      <c r="E47" s="10"/>
      <c r="F47" s="10"/>
      <c r="G47" s="10"/>
      <c r="H47" s="10"/>
      <c r="I47" s="10" t="s">
        <v>3</v>
      </c>
      <c r="J47" s="10"/>
      <c r="K47" s="8"/>
    </row>
    <row r="48" spans="1:11" ht="42" customHeight="1" x14ac:dyDescent="0.25">
      <c r="A48" s="8"/>
      <c r="B48" s="9" t="s">
        <v>207</v>
      </c>
      <c r="C48" s="9">
        <v>207570974</v>
      </c>
      <c r="D48" s="9" t="s">
        <v>206</v>
      </c>
      <c r="E48" s="10"/>
      <c r="F48" s="10"/>
      <c r="G48" s="10"/>
      <c r="H48" s="10"/>
      <c r="I48" s="10" t="s">
        <v>5</v>
      </c>
      <c r="J48" s="10"/>
      <c r="K48" s="8"/>
    </row>
    <row r="49" spans="1:11" ht="31.5" customHeight="1" x14ac:dyDescent="0.25">
      <c r="A49" s="8"/>
      <c r="B49" s="9" t="s">
        <v>191</v>
      </c>
      <c r="C49" s="9">
        <v>203140384</v>
      </c>
      <c r="D49" s="9" t="s">
        <v>190</v>
      </c>
      <c r="E49" s="10"/>
      <c r="F49" s="10"/>
      <c r="G49" s="10"/>
      <c r="H49" s="10"/>
      <c r="I49" s="10"/>
      <c r="J49" s="10"/>
      <c r="K49" s="8"/>
    </row>
    <row r="50" spans="1:11" ht="47.25" customHeight="1" x14ac:dyDescent="0.25">
      <c r="A50" s="8"/>
      <c r="B50" s="9" t="s">
        <v>6</v>
      </c>
      <c r="C50" s="9">
        <v>202450793</v>
      </c>
      <c r="D50" s="9" t="s">
        <v>249</v>
      </c>
      <c r="E50" s="10"/>
      <c r="F50" s="10"/>
      <c r="G50" s="10" t="s">
        <v>7</v>
      </c>
      <c r="H50" s="10" t="str">
        <f>HYPERLINK("mailto:lvargas0546@gmail.com","lvargas0546@gmail.com")</f>
        <v>lvargas0546@gmail.com</v>
      </c>
      <c r="I50" s="10" t="s">
        <v>5</v>
      </c>
      <c r="J50" s="10"/>
      <c r="K50" s="9"/>
    </row>
    <row r="51" spans="1:11" ht="48.75" customHeight="1" x14ac:dyDescent="0.25">
      <c r="A51" s="8"/>
      <c r="B51" s="9" t="s">
        <v>24</v>
      </c>
      <c r="C51" s="9">
        <v>203350341</v>
      </c>
      <c r="D51" s="9" t="s">
        <v>23</v>
      </c>
      <c r="E51" s="10" t="s">
        <v>25</v>
      </c>
      <c r="F51" s="10"/>
      <c r="G51" s="10" t="s">
        <v>26</v>
      </c>
      <c r="H51" s="10"/>
      <c r="I51" s="10"/>
      <c r="J51" s="10"/>
      <c r="K51" s="8"/>
    </row>
    <row r="52" spans="1:11" ht="40.5" customHeight="1" x14ac:dyDescent="0.25">
      <c r="A52" s="8"/>
      <c r="B52" s="9" t="s">
        <v>9</v>
      </c>
      <c r="C52" s="9">
        <v>205550349</v>
      </c>
      <c r="D52" s="9" t="s">
        <v>8</v>
      </c>
      <c r="E52" s="10">
        <v>86552129</v>
      </c>
      <c r="F52" s="10"/>
      <c r="G52" s="10"/>
      <c r="H52" s="10"/>
      <c r="I52" s="10" t="s">
        <v>3</v>
      </c>
      <c r="J52" s="10"/>
      <c r="K52" s="8"/>
    </row>
    <row r="53" spans="1:11" ht="36" customHeight="1" x14ac:dyDescent="0.25">
      <c r="A53" s="8"/>
      <c r="B53" s="9" t="s">
        <v>226</v>
      </c>
      <c r="C53" s="9">
        <v>117280417</v>
      </c>
      <c r="D53" s="9" t="s">
        <v>225</v>
      </c>
      <c r="E53" s="10"/>
      <c r="F53" s="10"/>
      <c r="G53" s="10"/>
      <c r="H53" s="10"/>
      <c r="I53" s="10" t="s">
        <v>3</v>
      </c>
      <c r="J53" s="10" t="s">
        <v>227</v>
      </c>
      <c r="K53" s="8"/>
    </row>
    <row r="54" spans="1:11" ht="56.25" customHeight="1" x14ac:dyDescent="0.25">
      <c r="A54" s="8"/>
      <c r="B54" s="9" t="s">
        <v>119</v>
      </c>
      <c r="C54" s="9">
        <v>202840929</v>
      </c>
      <c r="D54" s="9" t="s">
        <v>236</v>
      </c>
      <c r="E54" s="10"/>
      <c r="F54" s="10"/>
      <c r="G54" s="10"/>
      <c r="H54" s="10" t="str">
        <f>HYPERLINK("mailto:magarcia52@gmail.com","magarcia52@gmail.com")</f>
        <v>magarcia52@gmail.com</v>
      </c>
      <c r="I54" s="10" t="s">
        <v>5</v>
      </c>
      <c r="J54" s="10"/>
      <c r="K54" s="8"/>
    </row>
    <row r="55" spans="1:11" ht="36.75" customHeight="1" x14ac:dyDescent="0.25">
      <c r="A55" s="8"/>
      <c r="B55" s="9" t="s">
        <v>68</v>
      </c>
      <c r="C55" s="9">
        <v>202630182</v>
      </c>
      <c r="D55" s="9" t="s">
        <v>67</v>
      </c>
      <c r="E55" s="10"/>
      <c r="F55" s="10"/>
      <c r="G55" s="10"/>
      <c r="H55" s="10" t="s">
        <v>69</v>
      </c>
      <c r="I55" s="10" t="s">
        <v>5</v>
      </c>
      <c r="J55" s="10"/>
      <c r="K55" s="8"/>
    </row>
    <row r="56" spans="1:11" ht="45" customHeight="1" x14ac:dyDescent="0.25">
      <c r="A56" s="8"/>
      <c r="B56" s="9" t="s">
        <v>87</v>
      </c>
      <c r="C56" s="9">
        <v>502320117</v>
      </c>
      <c r="D56" s="9" t="s">
        <v>86</v>
      </c>
      <c r="E56" s="10">
        <v>83195890</v>
      </c>
      <c r="F56" s="10"/>
      <c r="G56" s="10" t="s">
        <v>88</v>
      </c>
      <c r="H56" s="10" t="s">
        <v>2</v>
      </c>
      <c r="I56" s="10" t="s">
        <v>3</v>
      </c>
      <c r="J56" s="10"/>
      <c r="K56" s="8"/>
    </row>
    <row r="57" spans="1:11" ht="39" customHeight="1" x14ac:dyDescent="0.25">
      <c r="A57" s="8"/>
      <c r="B57" s="9" t="s">
        <v>123</v>
      </c>
      <c r="C57" s="9">
        <v>103380920</v>
      </c>
      <c r="D57" s="9" t="s">
        <v>122</v>
      </c>
      <c r="E57" s="10"/>
      <c r="F57" s="10"/>
      <c r="G57" s="10"/>
      <c r="H57" s="10"/>
      <c r="I57" s="10" t="s">
        <v>5</v>
      </c>
      <c r="J57" s="10"/>
      <c r="K57" s="8"/>
    </row>
    <row r="58" spans="1:11" ht="47.25" customHeight="1" x14ac:dyDescent="0.25">
      <c r="A58" s="8"/>
      <c r="B58" s="9" t="s">
        <v>244</v>
      </c>
      <c r="C58" s="9">
        <v>204060306</v>
      </c>
      <c r="D58" s="9" t="s">
        <v>228</v>
      </c>
      <c r="E58" s="10"/>
      <c r="F58" s="10"/>
      <c r="G58" s="10"/>
      <c r="H58" s="10" t="str">
        <f>HYPERLINK("mailto:forodeoccidentesanramon@gmail.com","forodeoccidentesanramon@gmail.com")</f>
        <v>forodeoccidentesanramon@gmail.com</v>
      </c>
      <c r="I58" s="10" t="s">
        <v>229</v>
      </c>
      <c r="J58" s="10" t="s">
        <v>227</v>
      </c>
      <c r="K58" s="8"/>
    </row>
    <row r="59" spans="1:11" ht="49.5" customHeight="1" x14ac:dyDescent="0.25">
      <c r="A59" s="8"/>
      <c r="B59" s="9" t="s">
        <v>4</v>
      </c>
      <c r="C59" s="9">
        <v>501420002</v>
      </c>
      <c r="D59" s="9" t="s">
        <v>240</v>
      </c>
      <c r="E59" s="10"/>
      <c r="F59" s="10"/>
      <c r="G59" s="10"/>
      <c r="H59" s="10"/>
      <c r="I59" s="10" t="s">
        <v>5</v>
      </c>
      <c r="J59" s="10"/>
      <c r="K59" s="9"/>
    </row>
    <row r="60" spans="1:11" ht="84.75" customHeight="1" x14ac:dyDescent="0.25">
      <c r="A60" s="8"/>
      <c r="B60" s="9" t="s">
        <v>213</v>
      </c>
      <c r="C60" s="9">
        <v>202610091</v>
      </c>
      <c r="D60" s="9" t="s">
        <v>212</v>
      </c>
      <c r="E60" s="10"/>
      <c r="F60" s="10"/>
      <c r="G60" s="10"/>
      <c r="H60" s="10"/>
      <c r="I60" s="10" t="s">
        <v>5</v>
      </c>
      <c r="J60" s="10"/>
      <c r="K60" s="8"/>
    </row>
    <row r="61" spans="1:11" ht="87.75" customHeight="1" x14ac:dyDescent="0.25">
      <c r="A61" s="8"/>
      <c r="B61" s="9" t="s">
        <v>170</v>
      </c>
      <c r="C61" s="9">
        <v>601360542</v>
      </c>
      <c r="D61" s="9" t="s">
        <v>169</v>
      </c>
      <c r="E61" s="10"/>
      <c r="F61" s="10"/>
      <c r="G61" s="10"/>
      <c r="H61" s="10"/>
      <c r="I61" s="10" t="s">
        <v>5</v>
      </c>
      <c r="J61" s="10"/>
      <c r="K61" s="8"/>
    </row>
    <row r="62" spans="1:11" ht="54" customHeight="1" x14ac:dyDescent="0.25">
      <c r="A62" s="8"/>
      <c r="B62" s="9" t="s">
        <v>85</v>
      </c>
      <c r="C62" s="9">
        <v>203740404</v>
      </c>
      <c r="D62" s="9" t="s">
        <v>84</v>
      </c>
      <c r="E62" s="10">
        <v>89713602</v>
      </c>
      <c r="F62" s="10">
        <v>24531380</v>
      </c>
      <c r="G62" s="10" t="s">
        <v>2</v>
      </c>
      <c r="H62" s="10" t="str">
        <f>HYPERLINK("mailto:adicandelariap@gmail.com","Asociación de Desarrollo Integralcandelariap@gmail.com")</f>
        <v>Asociación de Desarrollo Integralcandelariap@gmail.com</v>
      </c>
      <c r="I62" s="10" t="s">
        <v>5</v>
      </c>
      <c r="J62" s="10"/>
      <c r="K62" s="8"/>
    </row>
    <row r="63" spans="1:11" ht="56.25" customHeight="1" x14ac:dyDescent="0.25">
      <c r="A63" s="8"/>
      <c r="B63" s="9" t="s">
        <v>141</v>
      </c>
      <c r="C63" s="9">
        <v>116600368</v>
      </c>
      <c r="D63" s="9" t="s">
        <v>140</v>
      </c>
      <c r="E63" s="10">
        <v>86317752</v>
      </c>
      <c r="F63" s="10"/>
      <c r="G63" s="10" t="s">
        <v>142</v>
      </c>
      <c r="H63" s="10" t="str">
        <f>HYPERLINK("mailto:marichf@gmail.com","marichf@gmail.com")</f>
        <v>marichf@gmail.com</v>
      </c>
      <c r="I63" s="10" t="s">
        <v>143</v>
      </c>
      <c r="J63" s="10" t="s">
        <v>139</v>
      </c>
      <c r="K63" s="8"/>
    </row>
    <row r="64" spans="1:11" ht="56.25" customHeight="1" x14ac:dyDescent="0.25">
      <c r="A64" s="8"/>
      <c r="B64" s="9" t="s">
        <v>245</v>
      </c>
      <c r="C64" s="9">
        <v>501960329</v>
      </c>
      <c r="D64" s="9" t="s">
        <v>164</v>
      </c>
      <c r="E64" s="10"/>
      <c r="F64" s="10"/>
      <c r="G64" s="10"/>
      <c r="H64" s="10"/>
      <c r="I64" s="10" t="s">
        <v>5</v>
      </c>
      <c r="J64" s="10"/>
      <c r="K64" s="8"/>
    </row>
    <row r="65" spans="1:11" ht="56.25" customHeight="1" x14ac:dyDescent="0.25">
      <c r="A65" s="8"/>
      <c r="B65" s="9" t="s">
        <v>74</v>
      </c>
      <c r="C65" s="9">
        <v>204800733</v>
      </c>
      <c r="D65" s="9" t="s">
        <v>73</v>
      </c>
      <c r="E65" s="10" t="s">
        <v>75</v>
      </c>
      <c r="F65" s="10"/>
      <c r="G65" s="10" t="s">
        <v>76</v>
      </c>
      <c r="H65" s="10"/>
      <c r="I65" s="10"/>
      <c r="J65" s="10"/>
      <c r="K65" s="8"/>
    </row>
    <row r="66" spans="1:11" ht="45" customHeight="1" x14ac:dyDescent="0.25">
      <c r="A66" s="8"/>
      <c r="B66" s="9" t="s">
        <v>125</v>
      </c>
      <c r="C66" s="9">
        <v>502060797</v>
      </c>
      <c r="D66" s="9" t="s">
        <v>124</v>
      </c>
      <c r="E66" s="10">
        <v>84566440</v>
      </c>
      <c r="F66" s="10"/>
      <c r="G66" s="10" t="s">
        <v>126</v>
      </c>
      <c r="H66" s="10" t="str">
        <f>HYPERLINK("mailto:miguelgrsalas@gmail.com","miguelgrsalas@gmail.com")</f>
        <v>miguelgrsalas@gmail.com</v>
      </c>
      <c r="I66" s="10" t="s">
        <v>3</v>
      </c>
      <c r="J66" s="10" t="s">
        <v>127</v>
      </c>
      <c r="K66" s="8"/>
    </row>
    <row r="67" spans="1:11" ht="30.75" customHeight="1" x14ac:dyDescent="0.25">
      <c r="A67" s="8"/>
      <c r="B67" s="9" t="s">
        <v>235</v>
      </c>
      <c r="C67" s="9">
        <v>201710350</v>
      </c>
      <c r="D67" s="9" t="s">
        <v>195</v>
      </c>
      <c r="E67" s="10"/>
      <c r="F67" s="10"/>
      <c r="G67" s="10"/>
      <c r="H67" s="10"/>
      <c r="I67" s="10" t="s">
        <v>5</v>
      </c>
      <c r="J67" s="10"/>
      <c r="K67" s="8"/>
    </row>
    <row r="68" spans="1:11" ht="41.25" customHeight="1" x14ac:dyDescent="0.25">
      <c r="A68" s="8"/>
      <c r="B68" s="9" t="s">
        <v>166</v>
      </c>
      <c r="C68" s="9">
        <v>206690029</v>
      </c>
      <c r="D68" s="9" t="s">
        <v>165</v>
      </c>
      <c r="E68" s="10"/>
      <c r="F68" s="10"/>
      <c r="G68" s="10"/>
      <c r="H68" s="10"/>
      <c r="I68" s="10" t="s">
        <v>5</v>
      </c>
      <c r="J68" s="10"/>
      <c r="K68" s="8"/>
    </row>
    <row r="69" spans="1:11" ht="54" customHeight="1" x14ac:dyDescent="0.25">
      <c r="A69" s="8"/>
      <c r="B69" s="9" t="s">
        <v>39</v>
      </c>
      <c r="C69" s="9">
        <v>203840399</v>
      </c>
      <c r="D69" s="9" t="s">
        <v>38</v>
      </c>
      <c r="E69" s="10" t="s">
        <v>40</v>
      </c>
      <c r="F69" s="10"/>
      <c r="G69" s="10" t="s">
        <v>41</v>
      </c>
      <c r="H69" s="10" t="str">
        <f>HYPERLINK("mailto:nelizondosa@gmail.com","nelizondosa@gmail.com")</f>
        <v>nelizondosa@gmail.com</v>
      </c>
      <c r="I69" s="10"/>
      <c r="J69" s="10"/>
      <c r="K69" s="8"/>
    </row>
    <row r="70" spans="1:11" ht="47.25" customHeight="1" x14ac:dyDescent="0.25">
      <c r="A70" s="8"/>
      <c r="B70" s="9" t="s">
        <v>34</v>
      </c>
      <c r="C70" s="9">
        <v>203530008</v>
      </c>
      <c r="D70" s="9" t="s">
        <v>237</v>
      </c>
      <c r="E70" s="10" t="s">
        <v>35</v>
      </c>
      <c r="F70" s="10"/>
      <c r="G70" s="10" t="s">
        <v>36</v>
      </c>
      <c r="H70" s="10"/>
      <c r="I70" s="10" t="s">
        <v>37</v>
      </c>
      <c r="J70" s="10"/>
      <c r="K70" s="8"/>
    </row>
    <row r="71" spans="1:11" ht="72.75" customHeight="1" x14ac:dyDescent="0.25">
      <c r="A71" s="8"/>
      <c r="B71" s="9" t="s">
        <v>185</v>
      </c>
      <c r="C71" s="9">
        <v>205230625</v>
      </c>
      <c r="D71" s="9" t="s">
        <v>184</v>
      </c>
      <c r="E71" s="10"/>
      <c r="F71" s="10"/>
      <c r="G71" s="10"/>
      <c r="H71" s="10"/>
      <c r="I71" s="10" t="s">
        <v>5</v>
      </c>
      <c r="J71" s="10"/>
      <c r="K71" s="8"/>
    </row>
    <row r="72" spans="1:11" ht="57.75" customHeight="1" x14ac:dyDescent="0.25">
      <c r="A72" s="8"/>
      <c r="B72" s="9" t="s">
        <v>209</v>
      </c>
      <c r="C72" s="9">
        <v>203290058</v>
      </c>
      <c r="D72" s="9" t="s">
        <v>208</v>
      </c>
      <c r="E72" s="10"/>
      <c r="F72" s="10"/>
      <c r="G72" s="10"/>
      <c r="H72" s="10"/>
      <c r="I72" s="10" t="s">
        <v>5</v>
      </c>
      <c r="J72" s="10"/>
      <c r="K72" s="8"/>
    </row>
    <row r="73" spans="1:11" ht="58.5" customHeight="1" x14ac:dyDescent="0.25">
      <c r="A73" s="8"/>
      <c r="B73" s="9" t="s">
        <v>199</v>
      </c>
      <c r="C73" s="9">
        <v>205540458</v>
      </c>
      <c r="D73" s="9" t="s">
        <v>198</v>
      </c>
      <c r="E73" s="10">
        <v>89412791</v>
      </c>
      <c r="F73" s="10"/>
      <c r="G73" s="10"/>
      <c r="H73" s="10"/>
      <c r="I73" s="10" t="s">
        <v>5</v>
      </c>
      <c r="J73" s="10"/>
      <c r="K73" s="8"/>
    </row>
    <row r="74" spans="1:11" ht="55.5" customHeight="1" x14ac:dyDescent="0.25">
      <c r="A74" s="8"/>
      <c r="B74" s="9" t="s">
        <v>205</v>
      </c>
      <c r="C74" s="9">
        <v>205080292</v>
      </c>
      <c r="D74" s="9" t="s">
        <v>204</v>
      </c>
      <c r="E74" s="10"/>
      <c r="F74" s="10"/>
      <c r="G74" s="10"/>
      <c r="H74" s="10"/>
      <c r="I74" s="10" t="s">
        <v>5</v>
      </c>
      <c r="J74" s="10"/>
      <c r="K74" s="8"/>
    </row>
    <row r="75" spans="1:11" ht="46.5" customHeight="1" x14ac:dyDescent="0.25">
      <c r="A75" s="8"/>
      <c r="B75" s="9" t="s">
        <v>130</v>
      </c>
      <c r="C75" s="9">
        <v>207650539</v>
      </c>
      <c r="D75" s="9" t="s">
        <v>238</v>
      </c>
      <c r="E75" s="10">
        <v>61330766</v>
      </c>
      <c r="F75" s="10"/>
      <c r="G75" s="10" t="s">
        <v>131</v>
      </c>
      <c r="H75" s="10" t="str">
        <f>HYPERLINK("mailto:lodon1997@hotmail.com","lodon1997@hotmail.com")</f>
        <v>lodon1997@hotmail.com</v>
      </c>
      <c r="I75" s="10" t="s">
        <v>132</v>
      </c>
      <c r="J75" s="10"/>
      <c r="K75" s="8"/>
    </row>
    <row r="76" spans="1:11" ht="72.75" customHeight="1" x14ac:dyDescent="0.25">
      <c r="A76" s="8"/>
      <c r="B76" s="9" t="s">
        <v>176</v>
      </c>
      <c r="C76" s="9">
        <v>207170951</v>
      </c>
      <c r="D76" s="9" t="s">
        <v>175</v>
      </c>
      <c r="E76" s="10">
        <v>88991555</v>
      </c>
      <c r="F76" s="10"/>
      <c r="G76" s="10"/>
      <c r="H76" s="10"/>
      <c r="I76" s="10" t="s">
        <v>5</v>
      </c>
      <c r="J76" s="10"/>
      <c r="K76" s="8"/>
    </row>
    <row r="77" spans="1:11" ht="67.5" customHeight="1" x14ac:dyDescent="0.25">
      <c r="A77" s="8"/>
      <c r="B77" s="9" t="s">
        <v>233</v>
      </c>
      <c r="C77" s="9">
        <v>204330990</v>
      </c>
      <c r="D77" s="9" t="s">
        <v>179</v>
      </c>
      <c r="E77" s="10"/>
      <c r="F77" s="10"/>
      <c r="G77" s="10"/>
      <c r="H77" s="10"/>
      <c r="I77" s="10" t="s">
        <v>5</v>
      </c>
      <c r="J77" s="10"/>
      <c r="K77" s="8"/>
    </row>
    <row r="78" spans="1:11" ht="39.75" customHeight="1" x14ac:dyDescent="0.25">
      <c r="A78" s="8"/>
      <c r="B78" s="9" t="s">
        <v>187</v>
      </c>
      <c r="C78" s="9">
        <v>502770808</v>
      </c>
      <c r="D78" s="9" t="s">
        <v>186</v>
      </c>
      <c r="E78" s="10"/>
      <c r="F78" s="10"/>
      <c r="G78" s="10"/>
      <c r="H78" s="10"/>
      <c r="I78" s="10" t="s">
        <v>5</v>
      </c>
      <c r="J78" s="10"/>
      <c r="K78" s="8"/>
    </row>
    <row r="79" spans="1:11" ht="63" customHeight="1" x14ac:dyDescent="0.25">
      <c r="A79" s="8"/>
      <c r="B79" s="9" t="s">
        <v>197</v>
      </c>
      <c r="C79" s="9">
        <v>503170175</v>
      </c>
      <c r="D79" s="9" t="s">
        <v>196</v>
      </c>
      <c r="E79" s="10"/>
      <c r="F79" s="10"/>
      <c r="G79" s="10"/>
      <c r="H79" s="10"/>
      <c r="I79" s="10" t="s">
        <v>5</v>
      </c>
      <c r="J79" s="10"/>
      <c r="K79" s="8"/>
    </row>
    <row r="80" spans="1:11" ht="58.5" customHeight="1" x14ac:dyDescent="0.25">
      <c r="A80" s="8"/>
      <c r="B80" s="9" t="s">
        <v>47</v>
      </c>
      <c r="C80" s="9">
        <v>900600206</v>
      </c>
      <c r="D80" s="9" t="s">
        <v>46</v>
      </c>
      <c r="E80" s="10">
        <v>61045321</v>
      </c>
      <c r="F80" s="10"/>
      <c r="G80" s="10" t="s">
        <v>48</v>
      </c>
      <c r="H80" s="10" t="str">
        <f>HYPERLINK("mailto:anamariacar1982@gmail.com","anamariacar1982@gmail.com")</f>
        <v>anamariacar1982@gmail.com</v>
      </c>
      <c r="I80" s="10"/>
      <c r="J80" s="10"/>
      <c r="K80" s="8"/>
    </row>
    <row r="81" spans="1:11" ht="43.5" customHeight="1" x14ac:dyDescent="0.25">
      <c r="A81" s="8"/>
      <c r="B81" s="9" t="s">
        <v>145</v>
      </c>
      <c r="C81" s="9">
        <v>105110989</v>
      </c>
      <c r="D81" s="9" t="s">
        <v>144</v>
      </c>
      <c r="E81" s="10">
        <v>22845188</v>
      </c>
      <c r="F81" s="10"/>
      <c r="G81" s="10" t="s">
        <v>146</v>
      </c>
      <c r="H81" s="10" t="s">
        <v>147</v>
      </c>
      <c r="I81" s="10" t="s">
        <v>132</v>
      </c>
      <c r="J81" s="10"/>
      <c r="K81" s="8"/>
    </row>
    <row r="82" spans="1:11" ht="69.75" customHeight="1" x14ac:dyDescent="0.25">
      <c r="A82" s="8"/>
      <c r="B82" s="9" t="s">
        <v>114</v>
      </c>
      <c r="C82" s="9">
        <v>2028001443</v>
      </c>
      <c r="D82" s="9" t="s">
        <v>113</v>
      </c>
      <c r="E82" s="10" t="s">
        <v>115</v>
      </c>
      <c r="F82" s="10"/>
      <c r="G82" s="10" t="s">
        <v>116</v>
      </c>
      <c r="H82" s="10" t="str">
        <f>HYPERLINK("mailto:asdrubalmorera@hotmail.com","asdrubalmorera@hotmail.com")</f>
        <v>asdrubalmorera@hotmail.com</v>
      </c>
      <c r="I82" s="10" t="s">
        <v>108</v>
      </c>
      <c r="J82" s="10"/>
      <c r="K82" s="8"/>
    </row>
    <row r="83" spans="1:11" ht="41.25" customHeight="1" x14ac:dyDescent="0.25">
      <c r="A83" s="8"/>
      <c r="B83" s="9" t="s">
        <v>62</v>
      </c>
      <c r="C83" s="9">
        <v>202841017</v>
      </c>
      <c r="D83" s="9" t="s">
        <v>61</v>
      </c>
      <c r="E83" s="10">
        <v>83770709</v>
      </c>
      <c r="F83" s="10"/>
      <c r="G83" s="10" t="s">
        <v>63</v>
      </c>
      <c r="H83" s="10"/>
      <c r="I83" s="10" t="s">
        <v>3</v>
      </c>
      <c r="J83" s="10"/>
      <c r="K83" s="8"/>
    </row>
    <row r="84" spans="1:11" ht="53.25" customHeight="1" x14ac:dyDescent="0.25">
      <c r="A84" s="8"/>
      <c r="B84" s="9" t="s">
        <v>53</v>
      </c>
      <c r="C84" s="9">
        <v>202830134</v>
      </c>
      <c r="D84" s="9" t="s">
        <v>52</v>
      </c>
      <c r="E84" s="10"/>
      <c r="F84" s="10"/>
      <c r="G84" s="10" t="s">
        <v>54</v>
      </c>
      <c r="H84" s="10"/>
      <c r="I84" s="10" t="s">
        <v>55</v>
      </c>
      <c r="J84" s="10"/>
      <c r="K84" s="8"/>
    </row>
    <row r="85" spans="1:11" ht="53.25" customHeight="1" x14ac:dyDescent="0.25">
      <c r="A85" s="8"/>
      <c r="B85" s="9" t="s">
        <v>155</v>
      </c>
      <c r="C85" s="9">
        <v>900760946</v>
      </c>
      <c r="D85" s="9" t="s">
        <v>154</v>
      </c>
      <c r="E85" s="10"/>
      <c r="F85" s="10"/>
      <c r="G85" s="10"/>
      <c r="H85" s="10" t="str">
        <f>HYPERLINK("mailto:asdrubalmorera@hotmail.com","asdrubalmorera@hotmail.com")</f>
        <v>asdrubalmorera@hotmail.com</v>
      </c>
      <c r="I85" s="10" t="s">
        <v>156</v>
      </c>
      <c r="J85" s="10"/>
      <c r="K85" s="8"/>
    </row>
    <row r="86" spans="1:11" ht="70.5" customHeight="1" x14ac:dyDescent="0.25">
      <c r="A86" s="8"/>
      <c r="B86" s="9" t="s">
        <v>134</v>
      </c>
      <c r="C86" s="9">
        <v>204650889</v>
      </c>
      <c r="D86" s="9" t="s">
        <v>133</v>
      </c>
      <c r="E86" s="10"/>
      <c r="F86" s="10"/>
      <c r="G86" s="10" t="s">
        <v>2</v>
      </c>
      <c r="H86" s="10" t="s">
        <v>2</v>
      </c>
      <c r="I86" s="10" t="s">
        <v>135</v>
      </c>
      <c r="J86" s="10"/>
      <c r="K86" s="8"/>
    </row>
    <row r="87" spans="1:11" ht="54" customHeight="1" x14ac:dyDescent="0.25">
      <c r="A87" s="8"/>
      <c r="B87" s="9" t="s">
        <v>152</v>
      </c>
      <c r="C87" s="9">
        <v>900870614</v>
      </c>
      <c r="D87" s="9" t="s">
        <v>151</v>
      </c>
      <c r="E87" s="10">
        <v>88201559</v>
      </c>
      <c r="F87" s="10"/>
      <c r="G87" s="10"/>
      <c r="H87" s="10" t="str">
        <f>HYPERLINK("mailto:wjimen@gmail.com","wjimen@gmail.com")</f>
        <v>wjimen@gmail.com</v>
      </c>
      <c r="I87" s="10" t="s">
        <v>153</v>
      </c>
      <c r="J87" s="10"/>
      <c r="K87" s="8"/>
    </row>
    <row r="88" spans="1:11" ht="54.75" customHeight="1" x14ac:dyDescent="0.25">
      <c r="A88" s="8"/>
      <c r="B88" s="9" t="s">
        <v>239</v>
      </c>
      <c r="C88" s="9">
        <v>203980956</v>
      </c>
      <c r="D88" s="9" t="s">
        <v>173</v>
      </c>
      <c r="E88" s="10"/>
      <c r="F88" s="10"/>
      <c r="G88" s="10" t="s">
        <v>174</v>
      </c>
      <c r="H88" s="10"/>
      <c r="I88" s="10" t="s">
        <v>5</v>
      </c>
      <c r="J88" s="10"/>
      <c r="K88" s="8"/>
    </row>
    <row r="89" spans="1:11" ht="41.25" customHeight="1" x14ac:dyDescent="0.25">
      <c r="A89" s="8"/>
      <c r="B89" s="9" t="s">
        <v>246</v>
      </c>
      <c r="C89" s="9">
        <v>203500856</v>
      </c>
      <c r="D89" s="9" t="s">
        <v>97</v>
      </c>
      <c r="E89" s="10" t="s">
        <v>98</v>
      </c>
      <c r="F89" s="10" t="s">
        <v>99</v>
      </c>
      <c r="G89" s="10" t="s">
        <v>100</v>
      </c>
      <c r="H89" s="10"/>
      <c r="I89" s="10"/>
      <c r="J89" s="10"/>
      <c r="K89" s="8"/>
    </row>
    <row r="90" spans="1:11" ht="38.25" customHeight="1" x14ac:dyDescent="0.25">
      <c r="B90" s="6"/>
      <c r="C90" s="5"/>
      <c r="D90" s="7"/>
      <c r="E90" s="5"/>
    </row>
    <row r="91" spans="1:11" ht="45" customHeight="1" x14ac:dyDescent="0.25"/>
    <row r="92" spans="1:11" ht="54.75" customHeight="1" x14ac:dyDescent="0.25"/>
    <row r="93" spans="1:11" ht="67.5" customHeight="1" x14ac:dyDescent="0.25"/>
    <row r="94" spans="1:11" ht="37.5" customHeight="1" x14ac:dyDescent="0.25"/>
    <row r="95" spans="1:11" ht="30.75" customHeight="1" x14ac:dyDescent="0.25"/>
  </sheetData>
  <sortState ref="B1:K91">
    <sortCondition ref="B44"/>
  </sortState>
  <pageMargins left="0.7" right="0.7" top="0.75" bottom="0.75" header="0.3" footer="0.3"/>
  <pageSetup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Votantes</vt:lpstr>
      <vt:lpstr>Votantes!Área_de_impresión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Ligia</dc:creator>
  <cp:lastModifiedBy>Lorna</cp:lastModifiedBy>
  <cp:lastPrinted>2017-04-27T17:12:52Z</cp:lastPrinted>
  <dcterms:created xsi:type="dcterms:W3CDTF">2017-04-21T19:00:55Z</dcterms:created>
  <dcterms:modified xsi:type="dcterms:W3CDTF">2017-04-27T23:23:38Z</dcterms:modified>
</cp:coreProperties>
</file>